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33360" yWindow="720" windowWidth="20160" windowHeight="15960" tabRatio="500"/>
  </bookViews>
  <sheets>
    <sheet name="Estimator" sheetId="1" r:id="rId1"/>
    <sheet name="Actuals" sheetId="4" r:id="rId2"/>
    <sheet name="DropDownLists" sheetId="2" r:id="rId3"/>
  </sheets>
  <definedNames>
    <definedName name="MealBudget">DropDownLists!$B$6:$B$14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4" l="1"/>
  <c r="F30" i="4"/>
  <c r="F33" i="4"/>
  <c r="D8" i="4"/>
  <c r="D17" i="4"/>
  <c r="F75" i="4"/>
  <c r="F80" i="4"/>
  <c r="F91" i="4"/>
  <c r="F102" i="4"/>
  <c r="D9" i="4"/>
  <c r="D18" i="4"/>
  <c r="D19" i="4"/>
  <c r="D11" i="4"/>
  <c r="D12" i="4"/>
  <c r="D13" i="4"/>
  <c r="D14" i="4"/>
  <c r="D15" i="4"/>
  <c r="B24" i="4"/>
  <c r="B23" i="4"/>
  <c r="B22" i="4"/>
  <c r="B25" i="4"/>
  <c r="D6" i="4"/>
  <c r="F42" i="1"/>
  <c r="E19" i="1"/>
  <c r="E18" i="1"/>
  <c r="E17" i="1"/>
  <c r="F30" i="1"/>
  <c r="F33" i="1"/>
  <c r="F34" i="1"/>
  <c r="F36" i="1"/>
  <c r="F39" i="1"/>
  <c r="F40" i="1"/>
  <c r="F41" i="1"/>
  <c r="F43" i="1"/>
  <c r="F44" i="1"/>
  <c r="F45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D10" i="1"/>
  <c r="D11" i="1"/>
  <c r="G17" i="1"/>
  <c r="G18" i="1"/>
  <c r="G19" i="1"/>
  <c r="G20" i="1"/>
  <c r="G21" i="1"/>
  <c r="D12" i="1"/>
  <c r="B19" i="1"/>
  <c r="D7" i="1"/>
  <c r="D9" i="1"/>
</calcChain>
</file>

<file path=xl/sharedStrings.xml><?xml version="1.0" encoding="utf-8"?>
<sst xmlns="http://schemas.openxmlformats.org/spreadsheetml/2006/main" count="180" uniqueCount="101">
  <si>
    <t>Kama Scout Group</t>
  </si>
  <si>
    <t>No.</t>
  </si>
  <si>
    <t>Unit</t>
  </si>
  <si>
    <t>Transport</t>
  </si>
  <si>
    <t>Camping Fees</t>
  </si>
  <si>
    <t>Leaders</t>
  </si>
  <si>
    <t>Others</t>
  </si>
  <si>
    <t>Other</t>
  </si>
  <si>
    <t>Food</t>
  </si>
  <si>
    <t>Breakfast</t>
  </si>
  <si>
    <t>Youth members</t>
  </si>
  <si>
    <t>Leaders/Others</t>
  </si>
  <si>
    <t>Lunch</t>
  </si>
  <si>
    <t>Dinner</t>
  </si>
  <si>
    <t>Supper</t>
  </si>
  <si>
    <t>Snacks</t>
  </si>
  <si>
    <t>Food Day One</t>
  </si>
  <si>
    <t>Food Day Two</t>
  </si>
  <si>
    <t>Food Day Three</t>
  </si>
  <si>
    <t>Total</t>
  </si>
  <si>
    <t>Drop Down Menus</t>
  </si>
  <si>
    <t xml:space="preserve">No. of items </t>
  </si>
  <si>
    <t>Day/Night</t>
  </si>
  <si>
    <t>No. days/nights</t>
  </si>
  <si>
    <t>No. Participants</t>
  </si>
  <si>
    <t>Meal</t>
  </si>
  <si>
    <t>Participant</t>
  </si>
  <si>
    <t>Youth</t>
  </si>
  <si>
    <t>Cost</t>
  </si>
  <si>
    <t>Estimated Total Activity Expense:</t>
  </si>
  <si>
    <t>One-way distance
(kms)</t>
  </si>
  <si>
    <t>Cost per meal</t>
  </si>
  <si>
    <t>Cost per unit $</t>
  </si>
  <si>
    <t>Petrol contribution:
$0.70/km recommended</t>
  </si>
  <si>
    <t>Estimated number attending:</t>
  </si>
  <si>
    <t>Estimated number paying activity fee:</t>
  </si>
  <si>
    <t>Estimated income:</t>
  </si>
  <si>
    <t>Does this income cover the expected costs:</t>
  </si>
  <si>
    <t>Estimated Activty Expense including 5% contingency:</t>
  </si>
  <si>
    <t>Activity fee (avg cost per paying participant):</t>
  </si>
  <si>
    <t>Menu Budget</t>
  </si>
  <si>
    <t>Summary</t>
  </si>
  <si>
    <t>Name of Activity</t>
  </si>
  <si>
    <t>Date of Activity</t>
  </si>
  <si>
    <t>1. Estimated Attendance</t>
  </si>
  <si>
    <t>2. Estimated Expenses</t>
  </si>
  <si>
    <t>Participant Fee</t>
  </si>
  <si>
    <r>
      <t xml:space="preserve">One-way </t>
    </r>
    <r>
      <rPr>
        <sz val="8"/>
        <color rgb="FF3366FF"/>
        <rFont val="Calibri"/>
        <scheme val="minor"/>
      </rPr>
      <t>(select 1)</t>
    </r>
    <r>
      <rPr>
        <sz val="10"/>
        <color rgb="FF3366FF"/>
        <rFont val="Calibri"/>
        <scheme val="minor"/>
      </rPr>
      <t xml:space="preserve">
Return </t>
    </r>
    <r>
      <rPr>
        <sz val="8"/>
        <color rgb="FF3366FF"/>
        <rFont val="Calibri"/>
        <scheme val="minor"/>
      </rPr>
      <t>(select 2)</t>
    </r>
  </si>
  <si>
    <t>Description</t>
  </si>
  <si>
    <t>Fee Tester</t>
  </si>
  <si>
    <t>Activity Leader</t>
  </si>
  <si>
    <t>Equipment/Entry /Other</t>
  </si>
  <si>
    <t>List each car/ driver</t>
  </si>
  <si>
    <t>Adjust the calculation to suit: either calculate a reimbursement based on $0.70/km, or provide a flat rate per car</t>
  </si>
  <si>
    <t>Activity Expense Estimate</t>
  </si>
  <si>
    <t>Activity Expense ACTUALS</t>
  </si>
  <si>
    <t>1.  Actual Attendance</t>
  </si>
  <si>
    <t>2.  Actual Income</t>
  </si>
  <si>
    <t>Payment Method</t>
  </si>
  <si>
    <t>Cash</t>
  </si>
  <si>
    <t>Surname</t>
  </si>
  <si>
    <t>First Name</t>
  </si>
  <si>
    <t>Direct Deposit</t>
  </si>
  <si>
    <t>Amount</t>
  </si>
  <si>
    <t>Cash Rec'd</t>
  </si>
  <si>
    <t>Direct Dep Rec'd</t>
  </si>
  <si>
    <t>Youth/Leader/Oth</t>
  </si>
  <si>
    <t>Fee Category</t>
  </si>
  <si>
    <t>Leader</t>
  </si>
  <si>
    <t>3. Actual Expenses</t>
  </si>
  <si>
    <t>Date of payment</t>
  </si>
  <si>
    <t>Who received payment?</t>
  </si>
  <si>
    <t>Who made the payment?</t>
  </si>
  <si>
    <t>(Income) Payment Method</t>
  </si>
  <si>
    <t>(Expense) Payment Method</t>
  </si>
  <si>
    <t>Personal Cash</t>
  </si>
  <si>
    <t>Personal EFT</t>
  </si>
  <si>
    <t>Activity Cash</t>
  </si>
  <si>
    <t>Group EFT</t>
  </si>
  <si>
    <t>Source of Funds</t>
  </si>
  <si>
    <t>Payments:</t>
  </si>
  <si>
    <t>Total of personal EFT payments to be reimbursed</t>
  </si>
  <si>
    <t>Payments made by group on behalf of the activity</t>
  </si>
  <si>
    <t>Payments made from activity cash</t>
  </si>
  <si>
    <t>Total of personal cash payments to be reimbursed</t>
  </si>
  <si>
    <t>Income</t>
  </si>
  <si>
    <t>Expenses</t>
  </si>
  <si>
    <r>
      <t>Surplus/</t>
    </r>
    <r>
      <rPr>
        <sz val="10"/>
        <color rgb="FFFF0000"/>
        <rFont val="Calibri"/>
        <scheme val="minor"/>
      </rPr>
      <t>Deficit</t>
    </r>
  </si>
  <si>
    <t>Total of Payments (this should equal D10 (Act. Activity Exp))</t>
  </si>
  <si>
    <r>
      <rPr>
        <b/>
        <sz val="9"/>
        <color rgb="FF008000"/>
        <rFont val="Calibri"/>
        <scheme val="minor"/>
      </rPr>
      <t>Instructions:</t>
    </r>
    <r>
      <rPr>
        <sz val="9"/>
        <color rgb="FF008000"/>
        <rFont val="Calibri"/>
        <scheme val="minor"/>
      </rPr>
      <t xml:space="preserve">
Complete (1) (2) and (3)
Use the drop-down lists wherever they are provided.</t>
    </r>
  </si>
  <si>
    <r>
      <rPr>
        <b/>
        <sz val="9"/>
        <color rgb="FF008000"/>
        <rFont val="Calibri"/>
        <scheme val="minor"/>
      </rPr>
      <t xml:space="preserve">Reimbursements:
</t>
    </r>
    <r>
      <rPr>
        <sz val="9"/>
        <color rgb="FF008000"/>
        <rFont val="Calibri"/>
        <scheme val="minor"/>
      </rPr>
      <t>Remember to pay reimbursements to those who paid expenses personally.</t>
    </r>
  </si>
  <si>
    <t>Please print this sheet and attach all receipts.</t>
  </si>
  <si>
    <t>Number who attended:</t>
  </si>
  <si>
    <t>Number who paid (may be different to attendance):</t>
  </si>
  <si>
    <t>Income:</t>
  </si>
  <si>
    <t>Activity Expense:</t>
  </si>
  <si>
    <t>Give it to the Group Treasurer or Parent Rep or Petty Cash Mgr</t>
  </si>
  <si>
    <t>If not, ask why the outcome is different to the estimate and what needs to change next time.</t>
  </si>
  <si>
    <t>Did you cover costs?</t>
  </si>
  <si>
    <r>
      <rPr>
        <b/>
        <sz val="8"/>
        <color rgb="FF008000"/>
        <rFont val="Calibri"/>
        <scheme val="minor"/>
      </rPr>
      <t xml:space="preserve">Instructions and Guidance: </t>
    </r>
    <r>
      <rPr>
        <sz val="8"/>
        <color rgb="FF008000"/>
        <rFont val="Calibri"/>
        <scheme val="minor"/>
      </rPr>
      <t xml:space="preserve"> 
Complete (1) and (2) first.
Then check the Activity Fee in "Summary". To reduce the activity fee, manipulate the fees in "Fee Tester" to share the costs with Leaders, and/or reassess your expenses.</t>
    </r>
  </si>
  <si>
    <t>Cost per car: 
Enter manual amt, or C*E*F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</si>
</sst>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66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rgb="FF3366FF"/>
      <name val="Calibri"/>
      <scheme val="minor"/>
    </font>
    <font>
      <sz val="10"/>
      <color rgb="FF3366FF"/>
      <name val="Calibri"/>
      <scheme val="minor"/>
    </font>
    <font>
      <b/>
      <sz val="16"/>
      <color rgb="FF3366FF"/>
      <name val="Calibri"/>
      <scheme val="minor"/>
    </font>
    <font>
      <b/>
      <sz val="10"/>
      <color theme="1"/>
      <name val="Calibri"/>
      <scheme val="minor"/>
    </font>
    <font>
      <sz val="8"/>
      <color rgb="FF3366FF"/>
      <name val="Calibri"/>
      <scheme val="minor"/>
    </font>
    <font>
      <sz val="10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8"/>
      <color rgb="FF008000"/>
      <name val="Calibri"/>
      <scheme val="minor"/>
    </font>
    <font>
      <b/>
      <sz val="8"/>
      <color rgb="FF008000"/>
      <name val="Calibri"/>
      <scheme val="minor"/>
    </font>
    <font>
      <i/>
      <sz val="10"/>
      <color theme="1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sz val="10"/>
      <color rgb="FFFF0000"/>
      <name val="Calibri"/>
      <scheme val="minor"/>
    </font>
    <font>
      <b/>
      <sz val="9"/>
      <color rgb="FF008000"/>
      <name val="Calibri"/>
      <scheme val="minor"/>
    </font>
    <font>
      <sz val="9"/>
      <color rgb="FF008000"/>
      <name val="Calibri"/>
      <scheme val="minor"/>
    </font>
    <font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theme="6"/>
      </left>
      <right/>
      <top style="double">
        <color theme="6"/>
      </top>
      <bottom/>
      <diagonal/>
    </border>
    <border>
      <left/>
      <right style="double">
        <color theme="6"/>
      </right>
      <top style="double">
        <color theme="6"/>
      </top>
      <bottom/>
      <diagonal/>
    </border>
    <border>
      <left style="double">
        <color theme="6"/>
      </left>
      <right/>
      <top/>
      <bottom/>
      <diagonal/>
    </border>
    <border>
      <left/>
      <right style="double">
        <color theme="6"/>
      </right>
      <top/>
      <bottom/>
      <diagonal/>
    </border>
    <border>
      <left style="double">
        <color theme="6"/>
      </left>
      <right/>
      <top/>
      <bottom style="double">
        <color theme="6"/>
      </bottom>
      <diagonal/>
    </border>
    <border>
      <left/>
      <right style="double">
        <color theme="6"/>
      </right>
      <top/>
      <bottom style="double">
        <color theme="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theme="6"/>
      </left>
      <right style="double">
        <color theme="6"/>
      </right>
      <top style="double">
        <color theme="6"/>
      </top>
      <bottom/>
      <diagonal/>
    </border>
    <border>
      <left style="double">
        <color theme="6"/>
      </left>
      <right style="double">
        <color theme="6"/>
      </right>
      <top/>
      <bottom/>
      <diagonal/>
    </border>
    <border>
      <left style="double">
        <color theme="6"/>
      </left>
      <right style="double">
        <color theme="6"/>
      </right>
      <top/>
      <bottom style="double">
        <color theme="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7" xfId="0" applyFont="1" applyBorder="1" applyAlignment="1"/>
    <xf numFmtId="6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8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0" xfId="0" applyNumberFormat="1" applyFont="1"/>
    <xf numFmtId="164" fontId="5" fillId="2" borderId="1" xfId="0" applyNumberFormat="1" applyFont="1" applyFill="1" applyBorder="1"/>
    <xf numFmtId="164" fontId="5" fillId="0" borderId="2" xfId="0" applyNumberFormat="1" applyFont="1" applyBorder="1"/>
    <xf numFmtId="0" fontId="11" fillId="0" borderId="3" xfId="0" applyFont="1" applyBorder="1"/>
    <xf numFmtId="164" fontId="5" fillId="2" borderId="4" xfId="0" applyNumberFormat="1" applyFont="1" applyFill="1" applyBorder="1"/>
    <xf numFmtId="0" fontId="11" fillId="0" borderId="4" xfId="0" applyFont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5" fillId="0" borderId="11" xfId="0" applyFont="1" applyBorder="1"/>
    <xf numFmtId="0" fontId="5" fillId="0" borderId="9" xfId="0" applyFont="1" applyBorder="1"/>
    <xf numFmtId="164" fontId="5" fillId="2" borderId="13" xfId="0" applyNumberFormat="1" applyFont="1" applyFill="1" applyBorder="1"/>
    <xf numFmtId="0" fontId="5" fillId="0" borderId="14" xfId="0" applyFont="1" applyBorder="1"/>
    <xf numFmtId="164" fontId="5" fillId="0" borderId="14" xfId="0" applyNumberFormat="1" applyFont="1" applyBorder="1"/>
    <xf numFmtId="164" fontId="5" fillId="0" borderId="14" xfId="0" applyNumberFormat="1" applyFont="1" applyFill="1" applyBorder="1" applyAlignment="1">
      <alignment horizontal="right"/>
    </xf>
    <xf numFmtId="0" fontId="5" fillId="0" borderId="15" xfId="0" applyFont="1" applyBorder="1"/>
    <xf numFmtId="164" fontId="5" fillId="0" borderId="15" xfId="0" applyNumberFormat="1" applyFont="1" applyBorder="1"/>
    <xf numFmtId="164" fontId="5" fillId="0" borderId="15" xfId="0" applyNumberFormat="1" applyFont="1" applyFill="1" applyBorder="1" applyAlignment="1">
      <alignment horizontal="right"/>
    </xf>
    <xf numFmtId="0" fontId="5" fillId="0" borderId="16" xfId="0" applyFont="1" applyBorder="1"/>
    <xf numFmtId="164" fontId="5" fillId="0" borderId="16" xfId="0" applyNumberFormat="1" applyFont="1" applyBorder="1"/>
    <xf numFmtId="164" fontId="5" fillId="0" borderId="16" xfId="0" applyNumberFormat="1" applyFont="1" applyFill="1" applyBorder="1" applyAlignment="1">
      <alignment horizontal="right"/>
    </xf>
    <xf numFmtId="0" fontId="13" fillId="0" borderId="0" xfId="0" applyFont="1"/>
    <xf numFmtId="15" fontId="5" fillId="0" borderId="0" xfId="0" applyNumberFormat="1" applyFont="1" applyBorder="1" applyAlignment="1">
      <alignment horizontal="center"/>
    </xf>
    <xf numFmtId="0" fontId="9" fillId="3" borderId="2" xfId="0" applyFont="1" applyFill="1" applyBorder="1"/>
    <xf numFmtId="0" fontId="9" fillId="3" borderId="6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5" xfId="0" applyFont="1" applyBorder="1"/>
    <xf numFmtId="0" fontId="5" fillId="3" borderId="17" xfId="0" applyFont="1" applyFill="1" applyBorder="1" applyAlignme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3" borderId="21" xfId="0" applyFont="1" applyFill="1" applyBorder="1"/>
    <xf numFmtId="15" fontId="5" fillId="0" borderId="6" xfId="0" applyNumberFormat="1" applyFont="1" applyBorder="1" applyAlignment="1">
      <alignment horizontal="center"/>
    </xf>
    <xf numFmtId="15" fontId="5" fillId="0" borderId="8" xfId="0" applyNumberFormat="1" applyFont="1" applyBorder="1" applyAlignment="1">
      <alignment horizontal="center"/>
    </xf>
    <xf numFmtId="15" fontId="5" fillId="0" borderId="22" xfId="0" applyNumberFormat="1" applyFont="1" applyBorder="1" applyAlignment="1">
      <alignment horizontal="center"/>
    </xf>
    <xf numFmtId="0" fontId="5" fillId="3" borderId="23" xfId="0" applyFont="1" applyFill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4" fillId="4" borderId="27" xfId="0" applyFont="1" applyFill="1" applyBorder="1" applyAlignment="1">
      <alignment horizontal="left" wrapText="1"/>
    </xf>
    <xf numFmtId="0" fontId="14" fillId="4" borderId="28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4" fillId="4" borderId="30" xfId="0" applyFont="1" applyFill="1" applyBorder="1" applyAlignment="1">
      <alignment horizontal="left" wrapText="1"/>
    </xf>
    <xf numFmtId="0" fontId="14" fillId="4" borderId="31" xfId="0" applyFont="1" applyFill="1" applyBorder="1" applyAlignment="1">
      <alignment horizontal="left" wrapText="1"/>
    </xf>
    <xf numFmtId="0" fontId="14" fillId="4" borderId="32" xfId="0" applyFont="1" applyFill="1" applyBorder="1" applyAlignment="1">
      <alignment horizontal="left" wrapText="1"/>
    </xf>
    <xf numFmtId="0" fontId="7" fillId="3" borderId="4" xfId="0" applyFont="1" applyFill="1" applyBorder="1"/>
    <xf numFmtId="164" fontId="5" fillId="0" borderId="5" xfId="0" applyNumberFormat="1" applyFont="1" applyBorder="1"/>
    <xf numFmtId="0" fontId="14" fillId="4" borderId="34" xfId="0" applyFont="1" applyFill="1" applyBorder="1" applyAlignment="1">
      <alignment horizontal="center" wrapText="1"/>
    </xf>
    <xf numFmtId="0" fontId="14" fillId="4" borderId="35" xfId="0" applyFont="1" applyFill="1" applyBorder="1" applyAlignment="1">
      <alignment horizontal="center" wrapText="1"/>
    </xf>
    <xf numFmtId="0" fontId="14" fillId="4" borderId="36" xfId="0" applyFont="1" applyFill="1" applyBorder="1" applyAlignment="1">
      <alignment horizontal="center" wrapText="1"/>
    </xf>
    <xf numFmtId="0" fontId="14" fillId="4" borderId="34" xfId="0" applyFont="1" applyFill="1" applyBorder="1" applyAlignment="1">
      <alignment horizontal="left" wrapText="1"/>
    </xf>
    <xf numFmtId="0" fontId="14" fillId="4" borderId="35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3" borderId="2" xfId="0" applyFont="1" applyFill="1" applyBorder="1"/>
    <xf numFmtId="0" fontId="7" fillId="3" borderId="11" xfId="0" applyFont="1" applyFill="1" applyBorder="1" applyAlignment="1">
      <alignment horizontal="center"/>
    </xf>
    <xf numFmtId="0" fontId="16" fillId="0" borderId="0" xfId="0" applyFont="1" applyBorder="1"/>
    <xf numFmtId="0" fontId="5" fillId="0" borderId="5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14" fontId="5" fillId="0" borderId="3" xfId="0" applyNumberFormat="1" applyFont="1" applyBorder="1"/>
    <xf numFmtId="14" fontId="5" fillId="0" borderId="2" xfId="0" applyNumberFormat="1" applyFont="1" applyBorder="1"/>
    <xf numFmtId="14" fontId="5" fillId="0" borderId="4" xfId="0" applyNumberFormat="1" applyFont="1" applyBorder="1"/>
    <xf numFmtId="164" fontId="5" fillId="0" borderId="3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wrapText="1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1"/>
    </xf>
    <xf numFmtId="0" fontId="17" fillId="2" borderId="3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18" fillId="2" borderId="40" xfId="0" applyFont="1" applyFill="1" applyBorder="1" applyAlignment="1">
      <alignment wrapText="1"/>
    </xf>
    <xf numFmtId="0" fontId="8" fillId="2" borderId="11" xfId="0" applyFont="1" applyFill="1" applyBorder="1"/>
    <xf numFmtId="0" fontId="17" fillId="2" borderId="9" xfId="0" applyFont="1" applyFill="1" applyBorder="1" applyAlignment="1">
      <alignment wrapText="1"/>
    </xf>
    <xf numFmtId="164" fontId="18" fillId="2" borderId="33" xfId="0" applyNumberFormat="1" applyFont="1" applyFill="1" applyBorder="1" applyAlignment="1">
      <alignment horizontal="left"/>
    </xf>
    <xf numFmtId="164" fontId="18" fillId="2" borderId="37" xfId="0" applyNumberFormat="1" applyFont="1" applyFill="1" applyBorder="1" applyAlignment="1">
      <alignment horizontal="left"/>
    </xf>
    <xf numFmtId="0" fontId="17" fillId="2" borderId="10" xfId="0" applyFont="1" applyFill="1" applyBorder="1" applyAlignment="1">
      <alignment wrapText="1"/>
    </xf>
    <xf numFmtId="8" fontId="18" fillId="2" borderId="13" xfId="0" applyNumberFormat="1" applyFont="1" applyFill="1" applyBorder="1" applyAlignment="1">
      <alignment horizontal="left"/>
    </xf>
    <xf numFmtId="0" fontId="17" fillId="0" borderId="38" xfId="0" applyFont="1" applyFill="1" applyBorder="1" applyAlignment="1">
      <alignment horizontal="left"/>
    </xf>
    <xf numFmtId="0" fontId="17" fillId="0" borderId="39" xfId="0" applyFont="1" applyFill="1" applyBorder="1" applyAlignment="1">
      <alignment horizontal="left"/>
    </xf>
    <xf numFmtId="0" fontId="21" fillId="4" borderId="34" xfId="0" applyFont="1" applyFill="1" applyBorder="1" applyAlignment="1">
      <alignment horizontal="center" wrapText="1"/>
    </xf>
    <xf numFmtId="0" fontId="21" fillId="4" borderId="35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0" fillId="0" borderId="9" xfId="0" applyBorder="1"/>
    <xf numFmtId="164" fontId="5" fillId="0" borderId="5" xfId="0" applyNumberFormat="1" applyFont="1" applyFill="1" applyBorder="1" applyAlignment="1">
      <alignment horizontal="right"/>
    </xf>
    <xf numFmtId="0" fontId="7" fillId="3" borderId="41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right"/>
    </xf>
    <xf numFmtId="0" fontId="7" fillId="3" borderId="41" xfId="0" applyFont="1" applyFill="1" applyBorder="1" applyAlignment="1">
      <alignment horizontal="right"/>
    </xf>
    <xf numFmtId="0" fontId="5" fillId="0" borderId="43" xfId="0" applyFont="1" applyBorder="1"/>
    <xf numFmtId="0" fontId="14" fillId="0" borderId="1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</xdr:colOff>
      <xdr:row>12</xdr:row>
      <xdr:rowOff>162560</xdr:rowOff>
    </xdr:from>
    <xdr:to>
      <xdr:col>4</xdr:col>
      <xdr:colOff>772160</xdr:colOff>
      <xdr:row>13</xdr:row>
      <xdr:rowOff>60960</xdr:rowOff>
    </xdr:to>
    <xdr:sp macro="" textlink="">
      <xdr:nvSpPr>
        <xdr:cNvPr id="5" name="Left Arrow 4"/>
        <xdr:cNvSpPr/>
      </xdr:nvSpPr>
      <xdr:spPr>
        <a:xfrm>
          <a:off x="4145280" y="2885440"/>
          <a:ext cx="690880" cy="91440"/>
        </a:xfrm>
        <a:prstGeom prst="leftArrow">
          <a:avLst/>
        </a:prstGeom>
        <a:solidFill>
          <a:schemeClr val="accent3"/>
        </a:solidFill>
        <a:ln w="38100" cmpd="sng">
          <a:solidFill>
            <a:schemeClr val="accent3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XFB88"/>
  <sheetViews>
    <sheetView tabSelected="1" zoomScale="125" zoomScaleNormal="125" zoomScalePageLayoutView="125" workbookViewId="0">
      <selection activeCell="F24" sqref="F24"/>
    </sheetView>
  </sheetViews>
  <sheetFormatPr baseColWidth="10" defaultRowHeight="15" x14ac:dyDescent="0"/>
  <cols>
    <col min="1" max="1" width="13.1640625" customWidth="1"/>
    <col min="2" max="3" width="12.1640625" customWidth="1"/>
    <col min="4" max="7" width="11.83203125" customWidth="1"/>
    <col min="8" max="8" width="14.1640625" customWidth="1"/>
  </cols>
  <sheetData>
    <row r="1" spans="1:7" ht="18">
      <c r="A1" s="1" t="s">
        <v>0</v>
      </c>
      <c r="B1" s="49"/>
      <c r="C1" s="58" t="s">
        <v>42</v>
      </c>
      <c r="D1" s="59"/>
      <c r="E1" s="60"/>
      <c r="F1" s="61"/>
      <c r="G1" s="20"/>
    </row>
    <row r="2" spans="1:7" ht="18">
      <c r="A2" s="1" t="s">
        <v>54</v>
      </c>
      <c r="B2" s="49"/>
      <c r="C2" s="62" t="s">
        <v>43</v>
      </c>
      <c r="D2" s="63"/>
      <c r="E2" s="64"/>
      <c r="F2" s="65"/>
      <c r="G2" s="50"/>
    </row>
    <row r="3" spans="1:7" s="3" customFormat="1" ht="20" customHeight="1" thickBot="1">
      <c r="C3" s="66" t="s">
        <v>50</v>
      </c>
      <c r="D3" s="67"/>
      <c r="E3" s="68"/>
      <c r="F3" s="69"/>
      <c r="G3" s="20"/>
    </row>
    <row r="4" spans="1:7" s="3" customFormat="1" thickBot="1"/>
    <row r="5" spans="1:7" s="3" customFormat="1" ht="14" customHeight="1" thickTop="1">
      <c r="F5" s="81" t="s">
        <v>99</v>
      </c>
      <c r="G5" s="82"/>
    </row>
    <row r="6" spans="1:7" s="3" customFormat="1" ht="20">
      <c r="A6" s="5" t="s">
        <v>41</v>
      </c>
      <c r="E6" s="79"/>
      <c r="F6" s="83"/>
      <c r="G6" s="84"/>
    </row>
    <row r="7" spans="1:7" s="3" customFormat="1" ht="14">
      <c r="A7" s="13" t="s">
        <v>34</v>
      </c>
      <c r="B7" s="22"/>
      <c r="C7" s="14"/>
      <c r="D7" s="23">
        <f>B19</f>
        <v>0</v>
      </c>
      <c r="E7" s="79"/>
      <c r="F7" s="83"/>
      <c r="G7" s="84"/>
    </row>
    <row r="8" spans="1:7" s="3" customFormat="1" ht="14">
      <c r="A8" s="13" t="s">
        <v>35</v>
      </c>
      <c r="B8" s="22"/>
      <c r="C8" s="14"/>
      <c r="D8" s="15"/>
      <c r="E8" s="79"/>
      <c r="F8" s="83"/>
      <c r="G8" s="84"/>
    </row>
    <row r="9" spans="1:7" s="3" customFormat="1" thickBot="1">
      <c r="A9" s="13" t="s">
        <v>36</v>
      </c>
      <c r="B9" s="22"/>
      <c r="C9" s="14"/>
      <c r="D9" s="24">
        <f>G20</f>
        <v>0</v>
      </c>
      <c r="E9" s="79"/>
      <c r="F9" s="85"/>
      <c r="G9" s="86"/>
    </row>
    <row r="10" spans="1:7" s="3" customFormat="1" thickTop="1">
      <c r="A10" s="13" t="s">
        <v>29</v>
      </c>
      <c r="B10" s="22"/>
      <c r="C10" s="14"/>
      <c r="D10" s="24">
        <f>F30+F36+F45+E81</f>
        <v>0</v>
      </c>
    </row>
    <row r="11" spans="1:7" s="3" customFormat="1" ht="15" customHeight="1">
      <c r="A11" s="13" t="s">
        <v>38</v>
      </c>
      <c r="B11" s="16"/>
      <c r="C11" s="17"/>
      <c r="D11" s="24">
        <f>D10*1.05</f>
        <v>0</v>
      </c>
      <c r="G11" s="80"/>
    </row>
    <row r="12" spans="1:7" s="3" customFormat="1" ht="15" customHeight="1">
      <c r="A12" s="52" t="s">
        <v>39</v>
      </c>
      <c r="B12" s="53"/>
      <c r="C12" s="54"/>
      <c r="D12" s="24" t="e">
        <f>D11/D8</f>
        <v>#DIV/0!</v>
      </c>
      <c r="F12" s="107"/>
      <c r="G12" s="107"/>
    </row>
    <row r="13" spans="1:7" s="3" customFormat="1" ht="15" customHeight="1">
      <c r="A13" s="107"/>
      <c r="B13" s="107"/>
      <c r="C13" s="107"/>
      <c r="D13" s="107"/>
      <c r="E13" s="36"/>
      <c r="F13" s="107"/>
      <c r="G13" s="107"/>
    </row>
    <row r="14" spans="1:7" s="3" customFormat="1" ht="15" customHeight="1">
      <c r="A14" s="107"/>
      <c r="B14" s="107"/>
      <c r="C14" s="107"/>
      <c r="D14" s="107"/>
      <c r="E14" s="21"/>
      <c r="F14" s="107"/>
      <c r="G14" s="107"/>
    </row>
    <row r="15" spans="1:7" s="3" customFormat="1" ht="20" customHeight="1">
      <c r="A15" s="5" t="s">
        <v>44</v>
      </c>
      <c r="B15" s="20"/>
      <c r="C15" s="20"/>
      <c r="D15" s="5" t="s">
        <v>49</v>
      </c>
      <c r="F15" s="146"/>
      <c r="G15" s="146"/>
    </row>
    <row r="16" spans="1:7" s="3" customFormat="1" ht="14">
      <c r="A16" s="12" t="s">
        <v>27</v>
      </c>
      <c r="B16" s="15"/>
      <c r="C16" s="20"/>
      <c r="D16" s="34" t="s">
        <v>26</v>
      </c>
      <c r="E16" s="34" t="s">
        <v>1</v>
      </c>
      <c r="F16" s="87" t="s">
        <v>46</v>
      </c>
      <c r="G16" s="87" t="s">
        <v>19</v>
      </c>
    </row>
    <row r="17" spans="1:16382" s="3" customFormat="1" ht="14">
      <c r="A17" s="12" t="s">
        <v>5</v>
      </c>
      <c r="B17" s="15"/>
      <c r="C17" s="20"/>
      <c r="D17" s="40" t="s">
        <v>27</v>
      </c>
      <c r="E17" s="71">
        <f>B16</f>
        <v>0</v>
      </c>
      <c r="F17" s="41"/>
      <c r="G17" s="42">
        <f>F17*E17</f>
        <v>0</v>
      </c>
    </row>
    <row r="18" spans="1:16382" s="3" customFormat="1" ht="14">
      <c r="A18" s="12" t="s">
        <v>7</v>
      </c>
      <c r="B18" s="15"/>
      <c r="C18" s="20"/>
      <c r="D18" s="43" t="s">
        <v>5</v>
      </c>
      <c r="E18" s="72">
        <f>B17</f>
        <v>0</v>
      </c>
      <c r="F18" s="44"/>
      <c r="G18" s="45">
        <f t="shared" ref="G18:G19" si="0">F18*E18</f>
        <v>0</v>
      </c>
    </row>
    <row r="19" spans="1:16382" s="3" customFormat="1" ht="14">
      <c r="A19" s="19"/>
      <c r="B19" s="23">
        <f>SUM(B16:B18)</f>
        <v>0</v>
      </c>
      <c r="C19" s="20"/>
      <c r="D19" s="46" t="s">
        <v>7</v>
      </c>
      <c r="E19" s="73">
        <f>B18</f>
        <v>0</v>
      </c>
      <c r="F19" s="47"/>
      <c r="G19" s="48">
        <f t="shared" si="0"/>
        <v>0</v>
      </c>
    </row>
    <row r="20" spans="1:16382" s="3" customFormat="1" ht="14">
      <c r="D20" s="37"/>
      <c r="E20" s="38"/>
      <c r="F20" s="38"/>
      <c r="G20" s="28">
        <f>SUM(G17:G19)</f>
        <v>0</v>
      </c>
    </row>
    <row r="21" spans="1:16382" s="3" customFormat="1" ht="14">
      <c r="D21" s="55" t="s">
        <v>37</v>
      </c>
      <c r="E21" s="56"/>
      <c r="F21" s="56"/>
      <c r="G21" s="39">
        <f>G20-D11</f>
        <v>0</v>
      </c>
    </row>
    <row r="22" spans="1:16382" s="3" customFormat="1" ht="20">
      <c r="A22" s="5" t="s">
        <v>45</v>
      </c>
    </row>
    <row r="23" spans="1:16382" s="4" customFormat="1" ht="43" customHeight="1" thickBot="1">
      <c r="A23" s="33" t="s">
        <v>3</v>
      </c>
      <c r="B23" s="35" t="s">
        <v>52</v>
      </c>
      <c r="C23" s="35" t="s">
        <v>47</v>
      </c>
      <c r="D23" s="35" t="s">
        <v>30</v>
      </c>
      <c r="E23" s="35" t="s">
        <v>33</v>
      </c>
      <c r="F23" s="35" t="s">
        <v>100</v>
      </c>
      <c r="G23"/>
    </row>
    <row r="24" spans="1:16382" s="3" customFormat="1" thickTop="1">
      <c r="A24" s="6"/>
      <c r="B24" s="6"/>
      <c r="C24" s="6"/>
      <c r="D24" s="6"/>
      <c r="E24" s="25">
        <v>0.7</v>
      </c>
      <c r="F24" s="88"/>
      <c r="G24" s="92" t="s">
        <v>53</v>
      </c>
    </row>
    <row r="25" spans="1:16382" s="3" customFormat="1" ht="15" customHeight="1">
      <c r="A25" s="6"/>
      <c r="B25" s="6"/>
      <c r="C25" s="6"/>
      <c r="D25" s="6"/>
      <c r="E25" s="25">
        <v>0.7</v>
      </c>
      <c r="F25" s="88"/>
      <c r="G25" s="93"/>
    </row>
    <row r="26" spans="1:16382" s="3" customFormat="1" ht="15" customHeight="1">
      <c r="A26" s="6"/>
      <c r="B26" s="6"/>
      <c r="C26" s="6"/>
      <c r="D26" s="6"/>
      <c r="E26" s="25">
        <v>0.7</v>
      </c>
      <c r="F26" s="88"/>
      <c r="G26" s="93"/>
    </row>
    <row r="27" spans="1:16382" s="3" customFormat="1" ht="15" customHeight="1">
      <c r="A27" s="6"/>
      <c r="B27" s="6"/>
      <c r="C27" s="6"/>
      <c r="D27" s="6"/>
      <c r="E27" s="25">
        <v>0.7</v>
      </c>
      <c r="F27" s="88"/>
      <c r="G27" s="93"/>
    </row>
    <row r="28" spans="1:16382" s="3" customFormat="1" ht="15" customHeight="1">
      <c r="A28" s="6"/>
      <c r="B28" s="6"/>
      <c r="C28" s="6"/>
      <c r="D28" s="6"/>
      <c r="E28" s="25">
        <v>0.7</v>
      </c>
      <c r="F28" s="88"/>
      <c r="G28" s="93"/>
    </row>
    <row r="29" spans="1:16382" s="3" customFormat="1" ht="15" customHeight="1" thickBot="1">
      <c r="A29" s="7"/>
      <c r="B29" s="7"/>
      <c r="C29" s="7"/>
      <c r="D29" s="7"/>
      <c r="E29" s="26">
        <v>0.7</v>
      </c>
      <c r="F29" s="88"/>
      <c r="G29" s="94"/>
    </row>
    <row r="30" spans="1:16382" s="3" customFormat="1" ht="16" thickTop="1">
      <c r="F30" s="28">
        <f>SUM(F24:F29)</f>
        <v>0</v>
      </c>
      <c r="H30"/>
    </row>
    <row r="31" spans="1:16382" s="3" customFormat="1" ht="14">
      <c r="H31" s="8"/>
    </row>
    <row r="32" spans="1:16382" s="3" customFormat="1" ht="14">
      <c r="A32" s="33" t="s">
        <v>4</v>
      </c>
      <c r="B32" s="34" t="s">
        <v>23</v>
      </c>
      <c r="C32" s="34" t="s">
        <v>22</v>
      </c>
      <c r="D32" s="34" t="s">
        <v>24</v>
      </c>
      <c r="E32" s="34" t="s">
        <v>32</v>
      </c>
      <c r="F32" s="34" t="s">
        <v>19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</row>
    <row r="33" spans="1:8" s="3" customFormat="1" ht="14">
      <c r="A33" s="6" t="s">
        <v>27</v>
      </c>
      <c r="B33" s="6"/>
      <c r="C33" s="6"/>
      <c r="D33" s="6"/>
      <c r="E33" s="25"/>
      <c r="F33" s="25">
        <f>B33*D33*E33</f>
        <v>0</v>
      </c>
    </row>
    <row r="34" spans="1:8" s="3" customFormat="1" ht="14">
      <c r="A34" s="6" t="s">
        <v>5</v>
      </c>
      <c r="B34" s="6"/>
      <c r="C34" s="6"/>
      <c r="D34" s="6"/>
      <c r="E34" s="25"/>
      <c r="F34" s="25">
        <f>B34*D34*E34</f>
        <v>0</v>
      </c>
    </row>
    <row r="35" spans="1:8" s="3" customFormat="1" ht="14">
      <c r="A35" s="7" t="s">
        <v>6</v>
      </c>
      <c r="B35" s="7"/>
      <c r="C35" s="7"/>
      <c r="D35" s="7"/>
      <c r="E35" s="26"/>
      <c r="F35" s="26"/>
    </row>
    <row r="36" spans="1:8" s="3" customFormat="1" ht="14">
      <c r="F36" s="28">
        <f>SUM(F33:F35)</f>
        <v>0</v>
      </c>
      <c r="G36" s="57"/>
      <c r="H36" s="8"/>
    </row>
    <row r="37" spans="1:8" s="3" customFormat="1" ht="14"/>
    <row r="38" spans="1:8" s="3" customFormat="1" ht="28">
      <c r="A38" s="70" t="s">
        <v>51</v>
      </c>
      <c r="B38" s="34" t="s">
        <v>48</v>
      </c>
      <c r="C38" s="34" t="s">
        <v>1</v>
      </c>
      <c r="D38" s="34" t="s">
        <v>2</v>
      </c>
      <c r="E38" s="34" t="s">
        <v>28</v>
      </c>
      <c r="F38" s="34" t="s">
        <v>19</v>
      </c>
    </row>
    <row r="39" spans="1:8" s="3" customFormat="1" ht="14">
      <c r="A39" s="6"/>
      <c r="B39" s="6"/>
      <c r="C39" s="75"/>
      <c r="D39" s="6"/>
      <c r="E39" s="25"/>
      <c r="F39" s="25">
        <f>C39*E39</f>
        <v>0</v>
      </c>
    </row>
    <row r="40" spans="1:8" s="3" customFormat="1" ht="14">
      <c r="A40" s="6"/>
      <c r="B40" s="6"/>
      <c r="C40" s="75"/>
      <c r="D40" s="6"/>
      <c r="E40" s="25"/>
      <c r="F40" s="25">
        <f>C40*E40</f>
        <v>0</v>
      </c>
    </row>
    <row r="41" spans="1:8" s="3" customFormat="1" ht="14">
      <c r="A41" s="6"/>
      <c r="B41" s="6"/>
      <c r="C41" s="75"/>
      <c r="D41" s="6"/>
      <c r="E41" s="25"/>
      <c r="F41" s="25">
        <f>C41*E41</f>
        <v>0</v>
      </c>
    </row>
    <row r="42" spans="1:8" s="3" customFormat="1" ht="14">
      <c r="A42" s="6"/>
      <c r="B42" s="6"/>
      <c r="C42" s="6"/>
      <c r="D42" s="6"/>
      <c r="E42" s="25"/>
      <c r="F42" s="25">
        <f>C42*E42</f>
        <v>0</v>
      </c>
    </row>
    <row r="43" spans="1:8" s="3" customFormat="1" ht="14">
      <c r="A43" s="6"/>
      <c r="B43" s="6"/>
      <c r="C43" s="6"/>
      <c r="D43" s="6"/>
      <c r="E43" s="25"/>
      <c r="F43" s="25">
        <f>C43*E43</f>
        <v>0</v>
      </c>
    </row>
    <row r="44" spans="1:8" s="3" customFormat="1" ht="14">
      <c r="A44" s="7"/>
      <c r="B44" s="7"/>
      <c r="C44" s="7"/>
      <c r="D44" s="7"/>
      <c r="E44" s="26"/>
      <c r="F44" s="25">
        <f>C44*E44</f>
        <v>0</v>
      </c>
    </row>
    <row r="45" spans="1:8" s="3" customFormat="1" ht="14">
      <c r="E45" s="27"/>
      <c r="F45" s="28">
        <f>SUM(F39:F44)</f>
        <v>0</v>
      </c>
      <c r="G45" s="9"/>
    </row>
    <row r="46" spans="1:8" s="3" customFormat="1" ht="14"/>
    <row r="47" spans="1:8" s="3" customFormat="1" ht="14">
      <c r="A47" s="33" t="s">
        <v>8</v>
      </c>
      <c r="B47" s="34" t="s">
        <v>25</v>
      </c>
      <c r="C47" s="34" t="s">
        <v>24</v>
      </c>
      <c r="D47" s="34" t="s">
        <v>31</v>
      </c>
      <c r="E47" s="34" t="s">
        <v>19</v>
      </c>
    </row>
    <row r="48" spans="1:8" s="3" customFormat="1" ht="14">
      <c r="A48" s="51" t="s">
        <v>16</v>
      </c>
      <c r="B48" s="10"/>
      <c r="C48" s="10"/>
      <c r="D48" s="29"/>
      <c r="E48" s="29"/>
    </row>
    <row r="49" spans="1:5" s="3" customFormat="1" ht="14">
      <c r="A49" s="6" t="s">
        <v>9</v>
      </c>
      <c r="B49" s="6" t="s">
        <v>10</v>
      </c>
      <c r="C49" s="75"/>
      <c r="D49" s="25"/>
      <c r="E49" s="25">
        <f>C49*D49</f>
        <v>0</v>
      </c>
    </row>
    <row r="50" spans="1:5" s="3" customFormat="1" ht="14">
      <c r="A50" s="6"/>
      <c r="B50" s="6" t="s">
        <v>11</v>
      </c>
      <c r="C50" s="75"/>
      <c r="D50" s="25"/>
      <c r="E50" s="25">
        <f>C50*D50</f>
        <v>0</v>
      </c>
    </row>
    <row r="51" spans="1:5" s="3" customFormat="1" ht="14">
      <c r="A51" s="6" t="s">
        <v>12</v>
      </c>
      <c r="B51" s="6" t="s">
        <v>10</v>
      </c>
      <c r="C51" s="75"/>
      <c r="D51" s="25"/>
      <c r="E51" s="25">
        <f>C51*D51</f>
        <v>0</v>
      </c>
    </row>
    <row r="52" spans="1:5" s="3" customFormat="1" ht="14">
      <c r="A52" s="6"/>
      <c r="B52" s="6" t="s">
        <v>11</v>
      </c>
      <c r="C52" s="75"/>
      <c r="D52" s="25"/>
      <c r="E52" s="25">
        <f>C52*D52</f>
        <v>0</v>
      </c>
    </row>
    <row r="53" spans="1:5" s="3" customFormat="1" ht="14">
      <c r="A53" s="6" t="s">
        <v>13</v>
      </c>
      <c r="B53" s="6" t="s">
        <v>10</v>
      </c>
      <c r="C53" s="75"/>
      <c r="D53" s="25"/>
      <c r="E53" s="25">
        <f>C53*D53</f>
        <v>0</v>
      </c>
    </row>
    <row r="54" spans="1:5" s="3" customFormat="1" ht="14">
      <c r="A54" s="6"/>
      <c r="B54" s="6" t="s">
        <v>11</v>
      </c>
      <c r="C54" s="75"/>
      <c r="D54" s="25"/>
      <c r="E54" s="25">
        <f>C54*D54</f>
        <v>0</v>
      </c>
    </row>
    <row r="55" spans="1:5" s="3" customFormat="1" ht="14">
      <c r="A55" s="6" t="s">
        <v>14</v>
      </c>
      <c r="B55" s="30" t="s">
        <v>10</v>
      </c>
      <c r="C55" s="75"/>
      <c r="D55" s="25"/>
      <c r="E55" s="25">
        <f>C55*D55</f>
        <v>0</v>
      </c>
    </row>
    <row r="56" spans="1:5" s="3" customFormat="1" ht="14">
      <c r="A56" s="6"/>
      <c r="B56" s="30" t="s">
        <v>11</v>
      </c>
      <c r="C56" s="75"/>
      <c r="D56" s="25"/>
      <c r="E56" s="25">
        <f>C56*D56</f>
        <v>0</v>
      </c>
    </row>
    <row r="57" spans="1:5" s="3" customFormat="1" ht="14">
      <c r="A57" s="6" t="s">
        <v>15</v>
      </c>
      <c r="B57" s="30" t="s">
        <v>10</v>
      </c>
      <c r="C57" s="75"/>
      <c r="D57" s="25"/>
      <c r="E57" s="25">
        <f>C57*D57</f>
        <v>0</v>
      </c>
    </row>
    <row r="58" spans="1:5" s="3" customFormat="1" ht="14">
      <c r="A58" s="6"/>
      <c r="B58" s="30" t="s">
        <v>11</v>
      </c>
      <c r="C58" s="75"/>
      <c r="D58" s="25"/>
      <c r="E58" s="25">
        <f>C58*D58</f>
        <v>0</v>
      </c>
    </row>
    <row r="59" spans="1:5" s="3" customFormat="1" ht="14">
      <c r="A59" s="51" t="s">
        <v>17</v>
      </c>
      <c r="B59" s="10"/>
      <c r="C59" s="77"/>
      <c r="D59" s="29"/>
      <c r="E59" s="29"/>
    </row>
    <row r="60" spans="1:5" s="3" customFormat="1" ht="14">
      <c r="A60" s="6" t="s">
        <v>9</v>
      </c>
      <c r="B60" s="6" t="s">
        <v>10</v>
      </c>
      <c r="C60" s="75"/>
      <c r="D60" s="25"/>
      <c r="E60" s="25">
        <f>C60*D60</f>
        <v>0</v>
      </c>
    </row>
    <row r="61" spans="1:5" s="3" customFormat="1" ht="14">
      <c r="A61" s="6"/>
      <c r="B61" s="6" t="s">
        <v>11</v>
      </c>
      <c r="C61" s="75"/>
      <c r="D61" s="25"/>
      <c r="E61" s="25">
        <f>C61*D61</f>
        <v>0</v>
      </c>
    </row>
    <row r="62" spans="1:5" s="3" customFormat="1" ht="14">
      <c r="A62" s="6" t="s">
        <v>12</v>
      </c>
      <c r="B62" s="30" t="s">
        <v>10</v>
      </c>
      <c r="C62" s="75"/>
      <c r="D62" s="25"/>
      <c r="E62" s="25">
        <f>C62*D62</f>
        <v>0</v>
      </c>
    </row>
    <row r="63" spans="1:5" s="3" customFormat="1" ht="14">
      <c r="A63" s="6"/>
      <c r="B63" s="30" t="s">
        <v>11</v>
      </c>
      <c r="C63" s="75"/>
      <c r="D63" s="25"/>
      <c r="E63" s="25">
        <f>C63*D63</f>
        <v>0</v>
      </c>
    </row>
    <row r="64" spans="1:5" s="3" customFormat="1" ht="14">
      <c r="A64" s="6" t="s">
        <v>13</v>
      </c>
      <c r="B64" s="30" t="s">
        <v>10</v>
      </c>
      <c r="C64" s="75"/>
      <c r="D64" s="25"/>
      <c r="E64" s="25">
        <f>C64*D64</f>
        <v>0</v>
      </c>
    </row>
    <row r="65" spans="1:5" s="3" customFormat="1" ht="14">
      <c r="A65" s="6"/>
      <c r="B65" s="30" t="s">
        <v>11</v>
      </c>
      <c r="C65" s="75"/>
      <c r="D65" s="25"/>
      <c r="E65" s="25">
        <f>C65*D65</f>
        <v>0</v>
      </c>
    </row>
    <row r="66" spans="1:5" s="3" customFormat="1" ht="14">
      <c r="A66" s="6" t="s">
        <v>14</v>
      </c>
      <c r="B66" s="30" t="s">
        <v>10</v>
      </c>
      <c r="C66" s="75"/>
      <c r="D66" s="25"/>
      <c r="E66" s="25">
        <f>C66*D66</f>
        <v>0</v>
      </c>
    </row>
    <row r="67" spans="1:5" s="3" customFormat="1" ht="14">
      <c r="A67" s="6"/>
      <c r="B67" s="30" t="s">
        <v>11</v>
      </c>
      <c r="C67" s="75"/>
      <c r="D67" s="25"/>
      <c r="E67" s="25">
        <f>C67*D67</f>
        <v>0</v>
      </c>
    </row>
    <row r="68" spans="1:5" s="3" customFormat="1" ht="14">
      <c r="A68" s="6" t="s">
        <v>15</v>
      </c>
      <c r="B68" s="30" t="s">
        <v>10</v>
      </c>
      <c r="C68" s="75"/>
      <c r="D68" s="25"/>
      <c r="E68" s="25">
        <f>C68*D68</f>
        <v>0</v>
      </c>
    </row>
    <row r="69" spans="1:5" s="3" customFormat="1" ht="14">
      <c r="A69" s="6"/>
      <c r="B69" s="30" t="s">
        <v>11</v>
      </c>
      <c r="C69" s="75"/>
      <c r="D69" s="25"/>
      <c r="E69" s="25">
        <f>C69*D69</f>
        <v>0</v>
      </c>
    </row>
    <row r="70" spans="1:5" s="3" customFormat="1" ht="14">
      <c r="A70" s="51" t="s">
        <v>18</v>
      </c>
      <c r="B70" s="10"/>
      <c r="C70" s="77"/>
      <c r="D70" s="29"/>
      <c r="E70" s="29"/>
    </row>
    <row r="71" spans="1:5" s="3" customFormat="1" ht="14">
      <c r="A71" s="6" t="s">
        <v>9</v>
      </c>
      <c r="B71" s="6" t="s">
        <v>10</v>
      </c>
      <c r="C71" s="75"/>
      <c r="D71" s="25"/>
      <c r="E71" s="25">
        <f>C71*D71</f>
        <v>0</v>
      </c>
    </row>
    <row r="72" spans="1:5" s="3" customFormat="1" ht="14">
      <c r="A72" s="6"/>
      <c r="B72" s="6" t="s">
        <v>11</v>
      </c>
      <c r="C72" s="75"/>
      <c r="D72" s="25"/>
      <c r="E72" s="25">
        <f>C72*D72</f>
        <v>0</v>
      </c>
    </row>
    <row r="73" spans="1:5" s="3" customFormat="1" ht="14">
      <c r="A73" s="6" t="s">
        <v>12</v>
      </c>
      <c r="B73" s="30" t="s">
        <v>10</v>
      </c>
      <c r="C73" s="75"/>
      <c r="D73" s="25"/>
      <c r="E73" s="25">
        <f>C73*D73</f>
        <v>0</v>
      </c>
    </row>
    <row r="74" spans="1:5" s="3" customFormat="1" ht="14">
      <c r="A74" s="6"/>
      <c r="B74" s="30" t="s">
        <v>11</v>
      </c>
      <c r="C74" s="75"/>
      <c r="D74" s="25"/>
      <c r="E74" s="25">
        <f>C74*D74</f>
        <v>0</v>
      </c>
    </row>
    <row r="75" spans="1:5" s="3" customFormat="1" ht="14">
      <c r="A75" s="6" t="s">
        <v>13</v>
      </c>
      <c r="B75" s="30" t="s">
        <v>10</v>
      </c>
      <c r="C75" s="75"/>
      <c r="D75" s="25"/>
      <c r="E75" s="25">
        <f>C75*D75</f>
        <v>0</v>
      </c>
    </row>
    <row r="76" spans="1:5" s="3" customFormat="1" ht="14">
      <c r="A76" s="6"/>
      <c r="B76" s="30" t="s">
        <v>11</v>
      </c>
      <c r="C76" s="75"/>
      <c r="D76" s="25"/>
      <c r="E76" s="25">
        <f>C76*D76</f>
        <v>0</v>
      </c>
    </row>
    <row r="77" spans="1:5" s="3" customFormat="1" ht="14">
      <c r="A77" s="6" t="s">
        <v>14</v>
      </c>
      <c r="B77" s="30" t="s">
        <v>10</v>
      </c>
      <c r="C77" s="75"/>
      <c r="D77" s="25"/>
      <c r="E77" s="25">
        <f>C77*D77</f>
        <v>0</v>
      </c>
    </row>
    <row r="78" spans="1:5" s="3" customFormat="1" ht="14">
      <c r="A78" s="6"/>
      <c r="B78" s="30" t="s">
        <v>11</v>
      </c>
      <c r="C78" s="75"/>
      <c r="D78" s="25"/>
      <c r="E78" s="25">
        <f>C78*D78</f>
        <v>0</v>
      </c>
    </row>
    <row r="79" spans="1:5" s="3" customFormat="1" ht="14">
      <c r="A79" s="6" t="s">
        <v>15</v>
      </c>
      <c r="B79" s="30" t="s">
        <v>10</v>
      </c>
      <c r="C79" s="75"/>
      <c r="D79" s="25"/>
      <c r="E79" s="25">
        <f>C79*D79</f>
        <v>0</v>
      </c>
    </row>
    <row r="80" spans="1:5" s="3" customFormat="1" ht="14">
      <c r="A80" s="7"/>
      <c r="B80" s="32" t="s">
        <v>11</v>
      </c>
      <c r="C80" s="78"/>
      <c r="D80" s="26"/>
      <c r="E80" s="26">
        <f>C80*D80</f>
        <v>0</v>
      </c>
    </row>
    <row r="81" spans="5:7" s="3" customFormat="1" ht="14">
      <c r="E81" s="31">
        <f>SUM(E48:E80)</f>
        <v>0</v>
      </c>
    </row>
    <row r="82" spans="5:7" s="3" customFormat="1" ht="14">
      <c r="E82" s="8"/>
    </row>
    <row r="83" spans="5:7" s="3" customFormat="1" ht="14"/>
    <row r="84" spans="5:7" s="3" customFormat="1" ht="14">
      <c r="E84" s="4"/>
      <c r="F84" s="4"/>
      <c r="G84" s="4"/>
    </row>
    <row r="85" spans="5:7" s="3" customFormat="1" ht="14">
      <c r="G85" s="11"/>
    </row>
    <row r="86" spans="5:7" s="3" customFormat="1" ht="14">
      <c r="G86" s="11"/>
    </row>
    <row r="87" spans="5:7" s="3" customFormat="1" ht="14">
      <c r="G87" s="11"/>
    </row>
    <row r="88" spans="5:7" s="3" customFormat="1" ht="14"/>
  </sheetData>
  <mergeCells count="7">
    <mergeCell ref="D21:F21"/>
    <mergeCell ref="D1:F1"/>
    <mergeCell ref="D2:F2"/>
    <mergeCell ref="D3:F3"/>
    <mergeCell ref="F5:G9"/>
    <mergeCell ref="A12:C12"/>
    <mergeCell ref="G24:G29"/>
  </mergeCells>
  <phoneticPr fontId="12" type="noConversion"/>
  <dataValidations count="2">
    <dataValidation type="list" allowBlank="1" showInputMessage="1" showErrorMessage="1" sqref="D60:D69">
      <formula1>$B$8:$B$16</formula1>
    </dataValidation>
    <dataValidation type="list" allowBlank="1" showInputMessage="1" showErrorMessage="1" sqref="D71:D80">
      <formula1>$B$8:$B$16</formula1>
    </dataValidation>
  </dataValidations>
  <pageMargins left="0.55314960629921262" right="0.55314960629921262" top="0.80314960629921262" bottom="0.80314960629921262" header="0.5" footer="0.5"/>
  <pageSetup paperSize="9" fitToHeight="4" orientation="portrait" horizontalDpi="4294967292" verticalDpi="4294967292"/>
  <headerFooter>
    <oddFooter>&amp;L&amp;"Calibri,Regular"&amp;K000000&amp;D&amp;R&amp;"Calibri,Regular"&amp;K000000Page &amp;P of &amp;N</oddFooter>
  </headerFooter>
  <rowBreaks count="1" manualBreakCount="1">
    <brk id="46" max="16383" man="1"/>
  </rowBreaks>
  <ignoredErrors>
    <ignoredError sqref="F42:F44 F36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283409C-7534-DA4E-B577-875544AA3353}">
            <x14:iconSet iconSet="3Symbols2" custom="1">
              <x14:cfvo type="percent">
                <xm:f>0</xm:f>
              </x14:cfvo>
              <x14:cfvo type="num" gte="0">
                <xm:f>-1000</xm:f>
              </x14:cfvo>
              <x14:cfvo type="num">
                <xm:f>0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DropDownLists!$B$2:$B$3</xm:f>
          </x14:formula1>
          <xm:sqref>C24:C29</xm:sqref>
        </x14:dataValidation>
        <x14:dataValidation type="list" allowBlank="1" showInputMessage="1" showErrorMessage="1">
          <x14:formula1>
            <xm:f>DropDownLists!$B$2:$B$5</xm:f>
          </x14:formula1>
          <xm:sqref>B33:B35</xm:sqref>
        </x14:dataValidation>
        <x14:dataValidation type="list" allowBlank="1" showInputMessage="1" showErrorMessage="1">
          <x14:formula1>
            <xm:f>DropDownLists!$B$6:$B$14</xm:f>
          </x14:formula1>
          <xm:sqref>D49:D58</xm:sqref>
        </x14:dataValidation>
        <x14:dataValidation type="list" allowBlank="1" showInputMessage="1" showErrorMessage="1">
          <x14:formula1>
            <xm:f>DropDownLists!#REF!</xm:f>
          </x14:formula1>
          <xm:sqref>C33:C35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H122"/>
  <sheetViews>
    <sheetView zoomScale="125" zoomScaleNormal="125" zoomScalePageLayoutView="125" workbookViewId="0">
      <selection activeCell="A18" sqref="A18:B19"/>
    </sheetView>
  </sheetViews>
  <sheetFormatPr baseColWidth="10" defaultRowHeight="15" x14ac:dyDescent="0"/>
  <cols>
    <col min="1" max="1" width="13.1640625" customWidth="1"/>
    <col min="2" max="2" width="14.5" customWidth="1"/>
    <col min="3" max="3" width="13.6640625" customWidth="1"/>
    <col min="4" max="7" width="11.83203125" customWidth="1"/>
    <col min="8" max="8" width="14.1640625" customWidth="1"/>
  </cols>
  <sheetData>
    <row r="1" spans="1:7" ht="18">
      <c r="A1" s="1" t="s">
        <v>0</v>
      </c>
      <c r="B1" s="49"/>
      <c r="C1" s="58" t="s">
        <v>42</v>
      </c>
      <c r="D1" s="59"/>
      <c r="E1" s="60"/>
      <c r="F1" s="61"/>
      <c r="G1" s="20"/>
    </row>
    <row r="2" spans="1:7" ht="18">
      <c r="A2" s="1" t="s">
        <v>55</v>
      </c>
      <c r="B2" s="49"/>
      <c r="C2" s="62" t="s">
        <v>43</v>
      </c>
      <c r="D2" s="63"/>
      <c r="E2" s="64"/>
      <c r="F2" s="65"/>
      <c r="G2" s="50"/>
    </row>
    <row r="3" spans="1:7" s="3" customFormat="1" ht="20" customHeight="1" thickBot="1">
      <c r="C3" s="66" t="s">
        <v>50</v>
      </c>
      <c r="D3" s="67"/>
      <c r="E3" s="68"/>
      <c r="F3" s="69"/>
      <c r="G3" s="20"/>
    </row>
    <row r="4" spans="1:7" s="3" customFormat="1" ht="17" customHeight="1" thickBot="1"/>
    <row r="5" spans="1:7" s="3" customFormat="1" ht="24" customHeight="1" thickTop="1">
      <c r="A5" s="5" t="s">
        <v>41</v>
      </c>
      <c r="E5" s="79"/>
      <c r="F5" s="89" t="s">
        <v>89</v>
      </c>
      <c r="G5" s="107"/>
    </row>
    <row r="6" spans="1:7" s="3" customFormat="1" ht="14">
      <c r="A6" s="116" t="s">
        <v>92</v>
      </c>
      <c r="B6" s="117"/>
      <c r="C6" s="118"/>
      <c r="D6" s="23">
        <f>B25</f>
        <v>0</v>
      </c>
      <c r="E6" s="79"/>
      <c r="F6" s="90"/>
      <c r="G6" s="107"/>
    </row>
    <row r="7" spans="1:7" s="3" customFormat="1" ht="15" customHeight="1">
      <c r="A7" s="116" t="s">
        <v>93</v>
      </c>
      <c r="B7" s="117"/>
      <c r="C7" s="118"/>
      <c r="D7" s="23">
        <f>COUNTIF(E30:E64,"&gt;0")</f>
        <v>0</v>
      </c>
      <c r="E7" s="79"/>
      <c r="F7" s="90"/>
      <c r="G7" s="107"/>
    </row>
    <row r="8" spans="1:7" s="3" customFormat="1" ht="15" customHeight="1">
      <c r="A8" s="116" t="s">
        <v>94</v>
      </c>
      <c r="B8" s="117"/>
      <c r="C8" s="118"/>
      <c r="D8" s="24">
        <f>SUM(F30:G30)</f>
        <v>0</v>
      </c>
      <c r="E8" s="79"/>
      <c r="F8" s="90"/>
      <c r="G8" s="107"/>
    </row>
    <row r="9" spans="1:7" s="3" customFormat="1" ht="16" customHeight="1">
      <c r="A9" s="116" t="s">
        <v>95</v>
      </c>
      <c r="B9" s="117"/>
      <c r="C9" s="118"/>
      <c r="D9" s="24">
        <f>F75+F80+F91+F102</f>
        <v>0</v>
      </c>
      <c r="F9" s="90"/>
      <c r="G9" s="107"/>
    </row>
    <row r="10" spans="1:7" s="3" customFormat="1" ht="16" customHeight="1" thickBot="1">
      <c r="A10" s="119" t="s">
        <v>80</v>
      </c>
      <c r="B10" s="120"/>
      <c r="C10" s="120"/>
      <c r="D10" s="139"/>
      <c r="E10" s="36"/>
      <c r="F10" s="91"/>
    </row>
    <row r="11" spans="1:7" s="3" customFormat="1" ht="15" customHeight="1" thickTop="1" thickBot="1">
      <c r="A11" s="122" t="s">
        <v>83</v>
      </c>
      <c r="B11" s="123"/>
      <c r="C11" s="123"/>
      <c r="D11" s="124">
        <f>SUMIF(E69:E101,"Activity Cash",F69:F101)</f>
        <v>0</v>
      </c>
      <c r="E11" s="36"/>
      <c r="F11" s="121"/>
      <c r="G11" s="99"/>
    </row>
    <row r="12" spans="1:7" s="3" customFormat="1" ht="15" customHeight="1" thickTop="1">
      <c r="A12" s="122" t="s">
        <v>82</v>
      </c>
      <c r="B12" s="123"/>
      <c r="C12" s="123"/>
      <c r="D12" s="124">
        <f>SUMIF(E69:E101,"Group EFT",F69:F101)</f>
        <v>0</v>
      </c>
      <c r="E12" s="36"/>
      <c r="F12" s="136" t="s">
        <v>90</v>
      </c>
      <c r="G12" s="99"/>
    </row>
    <row r="13" spans="1:7" s="3" customFormat="1" ht="15" customHeight="1">
      <c r="A13" s="122" t="s">
        <v>81</v>
      </c>
      <c r="B13" s="123"/>
      <c r="C13" s="123"/>
      <c r="D13" s="124">
        <f>SUMIF(E69:E101,"Personal EFT",F69:F101)</f>
        <v>0</v>
      </c>
      <c r="E13" s="114"/>
      <c r="F13" s="137"/>
      <c r="G13" s="99"/>
    </row>
    <row r="14" spans="1:7" s="3" customFormat="1" ht="15" customHeight="1">
      <c r="A14" s="122" t="s">
        <v>84</v>
      </c>
      <c r="B14" s="123"/>
      <c r="C14" s="123"/>
      <c r="D14" s="124">
        <f>SUMIF(E69:E101,"Personal Cash",F69:F101)</f>
        <v>0</v>
      </c>
      <c r="E14" s="114"/>
      <c r="F14" s="137"/>
      <c r="G14" s="99"/>
    </row>
    <row r="15" spans="1:7" s="3" customFormat="1" ht="15" customHeight="1">
      <c r="A15" s="134" t="s">
        <v>88</v>
      </c>
      <c r="B15" s="135"/>
      <c r="C15" s="135"/>
      <c r="D15" s="127">
        <f>SUM(D11:D14)</f>
        <v>0</v>
      </c>
      <c r="E15" s="125"/>
      <c r="F15" s="137"/>
      <c r="G15" s="99"/>
    </row>
    <row r="16" spans="1:7" s="3" customFormat="1" ht="15" customHeight="1" thickBot="1">
      <c r="A16" s="113"/>
      <c r="B16" s="113"/>
      <c r="C16" s="113"/>
      <c r="D16" s="113"/>
      <c r="E16" s="125"/>
      <c r="F16" s="138"/>
      <c r="G16" s="99"/>
    </row>
    <row r="17" spans="1:8" s="3" customFormat="1" ht="19" customHeight="1" thickTop="1" thickBot="1">
      <c r="A17" s="128" t="s">
        <v>98</v>
      </c>
      <c r="B17" s="129"/>
      <c r="C17" s="129" t="s">
        <v>85</v>
      </c>
      <c r="D17" s="130">
        <f>D8</f>
        <v>0</v>
      </c>
      <c r="F17" s="99"/>
      <c r="G17" s="99"/>
    </row>
    <row r="18" spans="1:8" s="3" customFormat="1" ht="20" customHeight="1" thickTop="1">
      <c r="A18" s="147" t="s">
        <v>97</v>
      </c>
      <c r="B18" s="148"/>
      <c r="C18" s="115" t="s">
        <v>86</v>
      </c>
      <c r="D18" s="131">
        <f>D9</f>
        <v>0</v>
      </c>
      <c r="F18" s="136" t="s">
        <v>91</v>
      </c>
      <c r="G18" s="99"/>
    </row>
    <row r="19" spans="1:8" s="3" customFormat="1" ht="19" customHeight="1">
      <c r="A19" s="149"/>
      <c r="B19" s="150"/>
      <c r="C19" s="132" t="s">
        <v>87</v>
      </c>
      <c r="D19" s="133">
        <f>D17-D18</f>
        <v>0</v>
      </c>
      <c r="F19" s="137"/>
      <c r="G19" s="99"/>
    </row>
    <row r="20" spans="1:8" s="3" customFormat="1" ht="15" customHeight="1" thickBot="1">
      <c r="A20" s="113"/>
      <c r="B20" s="113"/>
      <c r="C20" s="113"/>
      <c r="D20" s="113"/>
      <c r="E20" s="126"/>
      <c r="F20" s="138"/>
      <c r="G20" s="99"/>
    </row>
    <row r="21" spans="1:8" s="3" customFormat="1" ht="20" customHeight="1" thickTop="1">
      <c r="A21" s="5" t="s">
        <v>56</v>
      </c>
      <c r="B21" s="20"/>
      <c r="C21" s="20"/>
      <c r="D21" s="5"/>
      <c r="F21" s="99"/>
      <c r="G21" s="99"/>
    </row>
    <row r="22" spans="1:8" s="3" customFormat="1" ht="20" customHeight="1">
      <c r="A22" s="12" t="s">
        <v>27</v>
      </c>
      <c r="B22" s="23">
        <f>COUNTIF(C30:C64,"Youth")</f>
        <v>0</v>
      </c>
      <c r="C22" s="20"/>
      <c r="D22" s="95"/>
      <c r="E22" s="95"/>
      <c r="F22" s="99"/>
      <c r="G22" s="99"/>
    </row>
    <row r="23" spans="1:8" s="3" customFormat="1" ht="14">
      <c r="A23" s="12" t="s">
        <v>5</v>
      </c>
      <c r="B23" s="23">
        <f>COUNTIF(C30:C64,"Leader")</f>
        <v>0</v>
      </c>
      <c r="C23" s="20"/>
      <c r="D23" s="8"/>
      <c r="E23" s="96"/>
      <c r="F23" s="95"/>
      <c r="G23" s="95"/>
    </row>
    <row r="24" spans="1:8" s="3" customFormat="1" ht="14">
      <c r="A24" s="12" t="s">
        <v>7</v>
      </c>
      <c r="B24" s="23">
        <f>COUNTIF(C30:C64,"Other")</f>
        <v>0</v>
      </c>
      <c r="C24" s="20"/>
      <c r="D24" s="8"/>
      <c r="E24" s="96"/>
      <c r="F24" s="97"/>
      <c r="G24" s="98"/>
    </row>
    <row r="25" spans="1:8" s="3" customFormat="1" ht="14">
      <c r="A25" s="19"/>
      <c r="B25" s="23">
        <f>SUM(B22:B24)</f>
        <v>0</v>
      </c>
      <c r="C25" s="20"/>
      <c r="D25" s="8"/>
      <c r="E25" s="96"/>
      <c r="F25" s="97"/>
      <c r="G25" s="98"/>
    </row>
    <row r="26" spans="1:8" s="3" customFormat="1" ht="14">
      <c r="D26" s="8"/>
      <c r="E26" s="8"/>
      <c r="F26" s="97"/>
      <c r="G26" s="98"/>
    </row>
    <row r="27" spans="1:8" s="3" customFormat="1" ht="20">
      <c r="A27" s="5" t="s">
        <v>57</v>
      </c>
      <c r="D27" s="101"/>
      <c r="E27" s="101"/>
      <c r="F27" s="8"/>
      <c r="G27" s="97"/>
    </row>
    <row r="28" spans="1:8" s="3" customFormat="1" thickBot="1">
      <c r="D28" s="100"/>
      <c r="E28" s="100"/>
      <c r="F28" s="101"/>
      <c r="G28" s="97"/>
    </row>
    <row r="29" spans="1:8" s="3" customFormat="1" ht="14">
      <c r="A29" s="102" t="s">
        <v>60</v>
      </c>
      <c r="B29" s="102" t="s">
        <v>61</v>
      </c>
      <c r="C29" s="102" t="s">
        <v>66</v>
      </c>
      <c r="D29" s="102" t="s">
        <v>58</v>
      </c>
      <c r="E29" s="103" t="s">
        <v>63</v>
      </c>
      <c r="F29" s="142" t="s">
        <v>64</v>
      </c>
    </row>
    <row r="30" spans="1:8" s="3" customFormat="1" thickBot="1">
      <c r="A30" s="6"/>
      <c r="B30" s="6"/>
      <c r="C30" s="6"/>
      <c r="D30" s="6"/>
      <c r="E30" s="141"/>
      <c r="F30" s="143">
        <f>SUMIF(D30:D64,"Cash",E30:E64)</f>
        <v>0</v>
      </c>
      <c r="G30" s="145"/>
      <c r="H30" s="97"/>
    </row>
    <row r="31" spans="1:8" s="3" customFormat="1" thickBot="1">
      <c r="A31" s="6"/>
      <c r="B31" s="6"/>
      <c r="C31" s="6"/>
      <c r="D31" s="6"/>
      <c r="E31" s="111"/>
      <c r="F31" s="105"/>
      <c r="G31" s="100"/>
      <c r="H31" s="97"/>
    </row>
    <row r="32" spans="1:8" s="3" customFormat="1" ht="14">
      <c r="A32" s="6"/>
      <c r="B32" s="6"/>
      <c r="C32" s="6"/>
      <c r="D32" s="6"/>
      <c r="E32" s="141"/>
      <c r="F32" s="144" t="s">
        <v>65</v>
      </c>
      <c r="G32" s="100"/>
      <c r="H32" s="97"/>
    </row>
    <row r="33" spans="1:8" s="3" customFormat="1" thickBot="1">
      <c r="A33" s="6"/>
      <c r="B33" s="6"/>
      <c r="C33" s="6"/>
      <c r="D33" s="6"/>
      <c r="E33" s="141"/>
      <c r="F33" s="143">
        <f>SUMIF(D30:D64,"Direct Deposit",E30:E64)</f>
        <v>0</v>
      </c>
      <c r="G33" s="100"/>
      <c r="H33" s="97"/>
    </row>
    <row r="34" spans="1:8" s="3" customFormat="1" ht="14">
      <c r="A34" s="6"/>
      <c r="B34" s="6"/>
      <c r="C34" s="6"/>
      <c r="D34" s="6"/>
      <c r="E34" s="111"/>
      <c r="F34" s="105"/>
      <c r="G34" s="100"/>
      <c r="H34" s="97"/>
    </row>
    <row r="35" spans="1:8" s="3" customFormat="1" ht="14">
      <c r="A35" s="6"/>
      <c r="B35" s="6"/>
      <c r="C35" s="6"/>
      <c r="D35" s="6"/>
      <c r="E35" s="111"/>
      <c r="F35" s="105"/>
      <c r="G35" s="100"/>
      <c r="H35" s="97"/>
    </row>
    <row r="36" spans="1:8" s="3" customFormat="1" ht="14">
      <c r="A36" s="6"/>
      <c r="B36" s="6"/>
      <c r="C36" s="6"/>
      <c r="D36" s="6"/>
      <c r="E36" s="111"/>
      <c r="F36" s="105"/>
      <c r="G36" s="100"/>
      <c r="H36" s="97"/>
    </row>
    <row r="37" spans="1:8" s="3" customFormat="1" ht="14">
      <c r="A37" s="6"/>
      <c r="B37" s="6"/>
      <c r="C37" s="6"/>
      <c r="D37" s="6"/>
      <c r="E37" s="111"/>
      <c r="F37" s="105"/>
      <c r="G37" s="100"/>
      <c r="H37" s="97"/>
    </row>
    <row r="38" spans="1:8" s="3" customFormat="1" ht="14">
      <c r="A38" s="6"/>
      <c r="B38" s="6"/>
      <c r="C38" s="6"/>
      <c r="D38" s="6"/>
      <c r="E38" s="111"/>
      <c r="F38" s="105"/>
      <c r="G38" s="100"/>
      <c r="H38" s="97"/>
    </row>
    <row r="39" spans="1:8" s="3" customFormat="1" ht="14">
      <c r="A39" s="6"/>
      <c r="B39" s="6"/>
      <c r="C39" s="6"/>
      <c r="D39" s="6"/>
      <c r="E39" s="111"/>
      <c r="F39" s="105"/>
      <c r="G39" s="100"/>
      <c r="H39" s="97"/>
    </row>
    <row r="40" spans="1:8" s="3" customFormat="1" ht="14">
      <c r="A40" s="6"/>
      <c r="B40" s="6"/>
      <c r="C40" s="6"/>
      <c r="D40" s="6"/>
      <c r="E40" s="111"/>
      <c r="F40" s="105"/>
      <c r="G40" s="100"/>
      <c r="H40" s="97"/>
    </row>
    <row r="41" spans="1:8" s="3" customFormat="1" ht="14">
      <c r="A41" s="6"/>
      <c r="B41" s="6"/>
      <c r="C41" s="6"/>
      <c r="D41" s="6"/>
      <c r="E41" s="111"/>
      <c r="F41" s="105"/>
      <c r="G41" s="100"/>
      <c r="H41" s="97"/>
    </row>
    <row r="42" spans="1:8" s="3" customFormat="1" ht="14">
      <c r="A42" s="6"/>
      <c r="B42" s="6"/>
      <c r="C42" s="6"/>
      <c r="D42" s="6"/>
      <c r="E42" s="111"/>
      <c r="F42" s="105"/>
      <c r="G42" s="100"/>
      <c r="H42" s="97"/>
    </row>
    <row r="43" spans="1:8" s="3" customFormat="1" ht="14">
      <c r="A43" s="6"/>
      <c r="B43" s="6"/>
      <c r="C43" s="6"/>
      <c r="D43" s="6"/>
      <c r="E43" s="111"/>
      <c r="F43" s="105"/>
      <c r="G43" s="100"/>
      <c r="H43" s="97"/>
    </row>
    <row r="44" spans="1:8" s="3" customFormat="1" ht="14">
      <c r="A44" s="6"/>
      <c r="B44" s="6"/>
      <c r="C44" s="6"/>
      <c r="D44" s="6"/>
      <c r="E44" s="111"/>
      <c r="F44" s="105"/>
      <c r="G44" s="100"/>
      <c r="H44" s="97"/>
    </row>
    <row r="45" spans="1:8" s="3" customFormat="1" ht="14">
      <c r="A45" s="6"/>
      <c r="B45" s="6"/>
      <c r="C45" s="6"/>
      <c r="D45" s="6"/>
      <c r="E45" s="111"/>
      <c r="F45" s="105"/>
      <c r="G45" s="100"/>
      <c r="H45" s="97"/>
    </row>
    <row r="46" spans="1:8" s="3" customFormat="1" ht="14">
      <c r="A46" s="6"/>
      <c r="B46" s="6"/>
      <c r="C46" s="6"/>
      <c r="D46" s="6"/>
      <c r="E46" s="111"/>
      <c r="F46" s="105"/>
      <c r="G46" s="100"/>
      <c r="H46" s="97"/>
    </row>
    <row r="47" spans="1:8" s="3" customFormat="1" ht="14">
      <c r="A47" s="6"/>
      <c r="B47" s="6"/>
      <c r="C47" s="6"/>
      <c r="D47" s="6"/>
      <c r="E47" s="111"/>
      <c r="F47" s="105"/>
      <c r="G47" s="100"/>
      <c r="H47" s="97"/>
    </row>
    <row r="48" spans="1:8" s="3" customFormat="1" ht="14">
      <c r="A48" s="6"/>
      <c r="B48" s="6"/>
      <c r="C48" s="6"/>
      <c r="D48" s="6"/>
      <c r="E48" s="111"/>
      <c r="F48" s="105"/>
      <c r="G48" s="100"/>
      <c r="H48" s="97"/>
    </row>
    <row r="49" spans="1:8" s="3" customFormat="1" ht="14">
      <c r="A49" s="6"/>
      <c r="B49" s="6"/>
      <c r="C49" s="6"/>
      <c r="D49" s="6"/>
      <c r="E49" s="111"/>
      <c r="F49" s="105"/>
      <c r="G49" s="100"/>
      <c r="H49" s="97"/>
    </row>
    <row r="50" spans="1:8" s="3" customFormat="1" ht="14">
      <c r="A50" s="6"/>
      <c r="B50" s="6"/>
      <c r="C50" s="6"/>
      <c r="D50" s="6"/>
      <c r="E50" s="111"/>
      <c r="F50" s="105"/>
      <c r="G50" s="100"/>
      <c r="H50" s="97"/>
    </row>
    <row r="51" spans="1:8" s="3" customFormat="1" ht="14">
      <c r="A51" s="6"/>
      <c r="B51" s="6"/>
      <c r="C51" s="6"/>
      <c r="D51" s="6"/>
      <c r="E51" s="111"/>
      <c r="F51" s="105"/>
      <c r="G51" s="100"/>
      <c r="H51" s="97"/>
    </row>
    <row r="52" spans="1:8" s="3" customFormat="1" ht="14">
      <c r="A52" s="6"/>
      <c r="B52" s="6"/>
      <c r="C52" s="6"/>
      <c r="D52" s="6"/>
      <c r="E52" s="111"/>
      <c r="F52" s="105"/>
      <c r="G52" s="100"/>
      <c r="H52" s="97"/>
    </row>
    <row r="53" spans="1:8" s="3" customFormat="1" ht="14">
      <c r="A53" s="6"/>
      <c r="B53" s="6"/>
      <c r="C53" s="6"/>
      <c r="D53" s="6"/>
      <c r="E53" s="111"/>
      <c r="F53" s="105"/>
      <c r="G53" s="100"/>
      <c r="H53" s="97"/>
    </row>
    <row r="54" spans="1:8" s="3" customFormat="1" ht="14">
      <c r="A54" s="6"/>
      <c r="B54" s="6"/>
      <c r="C54" s="6"/>
      <c r="D54" s="6"/>
      <c r="E54" s="111"/>
      <c r="F54" s="105"/>
      <c r="G54" s="100"/>
      <c r="H54" s="97"/>
    </row>
    <row r="55" spans="1:8" s="3" customFormat="1" ht="14">
      <c r="A55" s="6"/>
      <c r="B55" s="6"/>
      <c r="C55" s="6"/>
      <c r="D55" s="6"/>
      <c r="E55" s="111"/>
      <c r="F55" s="105"/>
      <c r="G55" s="100"/>
      <c r="H55" s="97"/>
    </row>
    <row r="56" spans="1:8" s="3" customFormat="1" ht="14">
      <c r="A56" s="6"/>
      <c r="B56" s="6"/>
      <c r="C56" s="6"/>
      <c r="D56" s="6"/>
      <c r="E56" s="111"/>
      <c r="F56" s="105"/>
      <c r="G56" s="100"/>
      <c r="H56" s="97"/>
    </row>
    <row r="57" spans="1:8" s="3" customFormat="1" ht="14">
      <c r="A57" s="6"/>
      <c r="B57" s="6"/>
      <c r="C57" s="6"/>
      <c r="D57" s="6"/>
      <c r="E57" s="111"/>
      <c r="F57" s="105"/>
      <c r="G57" s="100"/>
      <c r="H57" s="97"/>
    </row>
    <row r="58" spans="1:8" s="3" customFormat="1" ht="14">
      <c r="A58" s="6"/>
      <c r="B58" s="6"/>
      <c r="C58" s="6"/>
      <c r="D58" s="6"/>
      <c r="E58" s="111"/>
      <c r="F58" s="105"/>
      <c r="G58" s="100"/>
      <c r="H58" s="97"/>
    </row>
    <row r="59" spans="1:8" s="3" customFormat="1" ht="14">
      <c r="A59" s="6"/>
      <c r="B59" s="6"/>
      <c r="C59" s="6"/>
      <c r="D59" s="6"/>
      <c r="E59" s="111"/>
      <c r="F59" s="105"/>
      <c r="G59" s="100"/>
      <c r="H59" s="97"/>
    </row>
    <row r="60" spans="1:8" s="3" customFormat="1" ht="14">
      <c r="A60" s="6"/>
      <c r="B60" s="6"/>
      <c r="C60" s="6"/>
      <c r="D60" s="6"/>
      <c r="E60" s="111"/>
      <c r="F60" s="105"/>
      <c r="G60" s="100"/>
      <c r="H60" s="97"/>
    </row>
    <row r="61" spans="1:8" s="3" customFormat="1" ht="14">
      <c r="A61" s="6"/>
      <c r="B61" s="6"/>
      <c r="C61" s="6"/>
      <c r="D61" s="6"/>
      <c r="E61" s="111"/>
      <c r="F61" s="105"/>
      <c r="G61" s="100"/>
      <c r="H61" s="97"/>
    </row>
    <row r="62" spans="1:8" s="3" customFormat="1" ht="14">
      <c r="A62" s="6"/>
      <c r="B62" s="6"/>
      <c r="C62" s="6"/>
      <c r="D62" s="6"/>
      <c r="E62" s="111"/>
      <c r="F62" s="105"/>
      <c r="G62" s="100"/>
      <c r="H62" s="97"/>
    </row>
    <row r="63" spans="1:8" s="3" customFormat="1" ht="14">
      <c r="A63" s="6"/>
      <c r="B63" s="6"/>
      <c r="C63" s="6"/>
      <c r="D63" s="6"/>
      <c r="E63" s="111"/>
      <c r="F63" s="105"/>
      <c r="G63" s="100"/>
      <c r="H63" s="97"/>
    </row>
    <row r="64" spans="1:8" s="3" customFormat="1" ht="14">
      <c r="A64" s="7"/>
      <c r="B64" s="7"/>
      <c r="C64" s="7"/>
      <c r="D64" s="7"/>
      <c r="E64" s="112"/>
      <c r="F64" s="100"/>
      <c r="G64" s="100"/>
      <c r="H64" s="97"/>
    </row>
    <row r="65" spans="1:8" s="3" customFormat="1">
      <c r="A65" s="104"/>
      <c r="B65" s="19"/>
      <c r="C65" s="19"/>
      <c r="D65"/>
      <c r="E65" s="140"/>
      <c r="F65" s="100"/>
      <c r="G65" s="100"/>
      <c r="H65" s="97"/>
    </row>
    <row r="66" spans="1:8" s="3" customFormat="1" ht="20">
      <c r="A66" s="5" t="s">
        <v>69</v>
      </c>
      <c r="D66"/>
      <c r="E66"/>
      <c r="F66" s="100"/>
      <c r="G66" s="106"/>
    </row>
    <row r="67" spans="1:8" s="3" customFormat="1">
      <c r="D67" s="100"/>
      <c r="E67" s="100"/>
      <c r="F67" s="106"/>
      <c r="G67" s="97"/>
    </row>
    <row r="68" spans="1:8" s="3" customFormat="1" ht="28">
      <c r="A68" s="33" t="s">
        <v>3</v>
      </c>
      <c r="B68" s="35" t="s">
        <v>71</v>
      </c>
      <c r="C68" s="35" t="s">
        <v>72</v>
      </c>
      <c r="D68" s="35" t="s">
        <v>70</v>
      </c>
      <c r="E68" s="35" t="s">
        <v>79</v>
      </c>
      <c r="F68" s="35" t="s">
        <v>63</v>
      </c>
      <c r="G68" s="97"/>
    </row>
    <row r="69" spans="1:8" s="3" customFormat="1" ht="14">
      <c r="A69" s="6"/>
      <c r="B69" s="6"/>
      <c r="C69" s="6"/>
      <c r="D69" s="108"/>
      <c r="E69" s="25"/>
      <c r="F69" s="88"/>
      <c r="G69" s="97"/>
    </row>
    <row r="70" spans="1:8" s="3" customFormat="1" ht="14">
      <c r="A70" s="6"/>
      <c r="B70" s="6"/>
      <c r="C70" s="6"/>
      <c r="D70" s="108"/>
      <c r="E70" s="25"/>
      <c r="F70" s="88"/>
      <c r="G70" s="97"/>
    </row>
    <row r="71" spans="1:8" s="3" customFormat="1" ht="14">
      <c r="A71" s="6"/>
      <c r="B71" s="6"/>
      <c r="C71" s="6"/>
      <c r="D71" s="108"/>
      <c r="E71" s="25"/>
      <c r="F71" s="88"/>
      <c r="G71" s="97"/>
    </row>
    <row r="72" spans="1:8" s="3" customFormat="1" ht="14">
      <c r="A72" s="6"/>
      <c r="B72" s="6"/>
      <c r="C72" s="6"/>
      <c r="D72" s="108"/>
      <c r="E72" s="25"/>
      <c r="F72" s="88"/>
      <c r="G72" s="97"/>
    </row>
    <row r="73" spans="1:8" s="3" customFormat="1" ht="14">
      <c r="A73" s="6"/>
      <c r="B73" s="6"/>
      <c r="C73" s="6"/>
      <c r="D73" s="6"/>
      <c r="E73" s="25"/>
      <c r="F73" s="88"/>
      <c r="G73" s="97"/>
    </row>
    <row r="74" spans="1:8" s="3" customFormat="1" ht="14">
      <c r="A74" s="7"/>
      <c r="B74" s="7"/>
      <c r="C74" s="7"/>
      <c r="D74" s="7"/>
      <c r="E74" s="26"/>
      <c r="F74" s="88"/>
      <c r="G74" s="97"/>
    </row>
    <row r="75" spans="1:8" s="3" customFormat="1" ht="14">
      <c r="F75" s="28">
        <f>SUM(F69:F74)</f>
        <v>0</v>
      </c>
      <c r="G75" s="97"/>
    </row>
    <row r="76" spans="1:8" s="3" customFormat="1" ht="14">
      <c r="G76" s="97"/>
    </row>
    <row r="77" spans="1:8" s="3" customFormat="1" ht="28">
      <c r="A77" s="33" t="s">
        <v>4</v>
      </c>
      <c r="B77" s="35" t="s">
        <v>71</v>
      </c>
      <c r="C77" s="35" t="s">
        <v>72</v>
      </c>
      <c r="D77" s="35" t="s">
        <v>70</v>
      </c>
      <c r="E77" s="35" t="s">
        <v>79</v>
      </c>
      <c r="F77" s="35" t="s">
        <v>63</v>
      </c>
      <c r="G77" s="97"/>
    </row>
    <row r="78" spans="1:8" s="3" customFormat="1" ht="14">
      <c r="A78" s="6"/>
      <c r="B78" s="6"/>
      <c r="C78" s="6"/>
      <c r="D78" s="108"/>
      <c r="E78" s="25"/>
      <c r="F78" s="25"/>
      <c r="G78" s="97"/>
    </row>
    <row r="79" spans="1:8" s="3" customFormat="1" ht="14">
      <c r="A79" s="7"/>
      <c r="B79" s="7"/>
      <c r="C79" s="7"/>
      <c r="D79" s="110"/>
      <c r="E79" s="26"/>
      <c r="F79" s="26"/>
      <c r="G79" s="97"/>
    </row>
    <row r="80" spans="1:8" s="3" customFormat="1" ht="14">
      <c r="F80" s="28">
        <f>SUM(F78:F79)</f>
        <v>0</v>
      </c>
      <c r="G80" s="97"/>
    </row>
    <row r="81" spans="1:7" s="3" customFormat="1" ht="14">
      <c r="G81" s="97"/>
    </row>
    <row r="82" spans="1:7" s="3" customFormat="1" ht="28">
      <c r="A82" s="70" t="s">
        <v>51</v>
      </c>
      <c r="B82" s="35" t="s">
        <v>71</v>
      </c>
      <c r="C82" s="35" t="s">
        <v>72</v>
      </c>
      <c r="D82" s="35" t="s">
        <v>70</v>
      </c>
      <c r="E82" s="35" t="s">
        <v>79</v>
      </c>
      <c r="F82" s="35" t="s">
        <v>63</v>
      </c>
      <c r="G82" s="97"/>
    </row>
    <row r="83" spans="1:7" s="3" customFormat="1" ht="14">
      <c r="A83" s="6"/>
      <c r="B83" s="6"/>
      <c r="C83" s="74"/>
      <c r="D83" s="108"/>
      <c r="E83" s="25"/>
      <c r="F83" s="25"/>
      <c r="G83" s="97"/>
    </row>
    <row r="84" spans="1:7" s="3" customFormat="1" ht="14">
      <c r="A84" s="6"/>
      <c r="B84" s="6"/>
      <c r="C84" s="74"/>
      <c r="D84" s="6"/>
      <c r="E84" s="25"/>
      <c r="F84" s="25"/>
      <c r="G84" s="97"/>
    </row>
    <row r="85" spans="1:7" s="3" customFormat="1" ht="14">
      <c r="A85" s="6"/>
      <c r="B85" s="6"/>
      <c r="C85" s="74"/>
      <c r="D85" s="6"/>
      <c r="E85" s="25"/>
      <c r="F85" s="25"/>
      <c r="G85" s="97"/>
    </row>
    <row r="86" spans="1:7" s="3" customFormat="1" ht="14">
      <c r="A86" s="6"/>
      <c r="B86" s="6"/>
      <c r="C86" s="74"/>
      <c r="D86" s="6"/>
      <c r="E86" s="25"/>
      <c r="F86" s="25"/>
      <c r="G86" s="97"/>
    </row>
    <row r="87" spans="1:7" s="3" customFormat="1" ht="14">
      <c r="A87" s="6"/>
      <c r="B87" s="6"/>
      <c r="C87" s="74"/>
      <c r="D87" s="6"/>
      <c r="E87" s="25"/>
      <c r="F87" s="25"/>
      <c r="G87" s="97"/>
    </row>
    <row r="88" spans="1:7" s="3" customFormat="1" ht="14">
      <c r="A88" s="6"/>
      <c r="B88" s="6"/>
      <c r="C88" s="74"/>
      <c r="D88" s="6"/>
      <c r="E88" s="25"/>
      <c r="F88" s="25"/>
      <c r="G88" s="97"/>
    </row>
    <row r="89" spans="1:7" s="3" customFormat="1" ht="14">
      <c r="A89" s="6"/>
      <c r="B89" s="6"/>
      <c r="C89" s="74"/>
      <c r="D89" s="6"/>
      <c r="E89" s="25"/>
      <c r="F89" s="25"/>
      <c r="G89" s="97"/>
    </row>
    <row r="90" spans="1:7" s="3" customFormat="1" ht="14">
      <c r="A90" s="7"/>
      <c r="B90" s="7"/>
      <c r="C90" s="76"/>
      <c r="D90" s="7"/>
      <c r="E90" s="26"/>
      <c r="F90" s="25"/>
      <c r="G90" s="97"/>
    </row>
    <row r="91" spans="1:7" s="3" customFormat="1" ht="14">
      <c r="E91" s="27"/>
      <c r="F91" s="28">
        <f>SUM(F83:F90)</f>
        <v>0</v>
      </c>
      <c r="G91" s="97"/>
    </row>
    <row r="92" spans="1:7" s="3" customFormat="1" ht="14">
      <c r="G92" s="97"/>
    </row>
    <row r="93" spans="1:7" s="3" customFormat="1" ht="28">
      <c r="A93" s="33" t="s">
        <v>8</v>
      </c>
      <c r="B93" s="35" t="s">
        <v>71</v>
      </c>
      <c r="C93" s="35" t="s">
        <v>72</v>
      </c>
      <c r="D93" s="35" t="s">
        <v>70</v>
      </c>
      <c r="E93" s="35" t="s">
        <v>79</v>
      </c>
      <c r="F93" s="35" t="s">
        <v>63</v>
      </c>
      <c r="G93" s="97"/>
    </row>
    <row r="94" spans="1:7" s="3" customFormat="1" ht="14">
      <c r="A94" s="10"/>
      <c r="B94" s="10"/>
      <c r="C94" s="10"/>
      <c r="D94" s="109"/>
      <c r="E94" s="10"/>
      <c r="F94" s="29"/>
      <c r="G94" s="97"/>
    </row>
    <row r="95" spans="1:7" s="3" customFormat="1" ht="14">
      <c r="A95" s="6"/>
      <c r="B95" s="6"/>
      <c r="C95" s="6"/>
      <c r="D95" s="108"/>
      <c r="E95" s="6"/>
      <c r="F95" s="25"/>
      <c r="G95" s="97"/>
    </row>
    <row r="96" spans="1:7" s="3" customFormat="1" ht="14">
      <c r="A96" s="6"/>
      <c r="B96" s="6"/>
      <c r="C96" s="6"/>
      <c r="D96" s="108"/>
      <c r="E96" s="6"/>
      <c r="F96" s="25"/>
      <c r="G96" s="97"/>
    </row>
    <row r="97" spans="1:7" s="3" customFormat="1" ht="14">
      <c r="A97" s="6"/>
      <c r="B97" s="6"/>
      <c r="C97" s="6"/>
      <c r="D97" s="108"/>
      <c r="E97" s="6"/>
      <c r="F97" s="25"/>
      <c r="G97" s="97"/>
    </row>
    <row r="98" spans="1:7" s="3" customFormat="1" ht="14">
      <c r="A98" s="6"/>
      <c r="B98" s="6"/>
      <c r="C98" s="6"/>
      <c r="D98" s="6"/>
      <c r="E98" s="6"/>
      <c r="F98" s="25"/>
      <c r="G98" s="97"/>
    </row>
    <row r="99" spans="1:7" s="3" customFormat="1" ht="14">
      <c r="A99" s="6"/>
      <c r="B99" s="6"/>
      <c r="C99" s="6"/>
      <c r="D99" s="6"/>
      <c r="E99" s="6"/>
      <c r="F99" s="25"/>
      <c r="G99" s="97"/>
    </row>
    <row r="100" spans="1:7" s="3" customFormat="1" ht="14">
      <c r="A100" s="6"/>
      <c r="B100" s="6"/>
      <c r="C100" s="6"/>
      <c r="D100" s="6"/>
      <c r="E100" s="6"/>
      <c r="F100" s="25"/>
      <c r="G100" s="97"/>
    </row>
    <row r="101" spans="1:7" s="3" customFormat="1" ht="14">
      <c r="A101" s="7"/>
      <c r="B101" s="7"/>
      <c r="C101" s="7"/>
      <c r="D101" s="7"/>
      <c r="E101" s="7"/>
      <c r="F101" s="26"/>
      <c r="G101" s="97"/>
    </row>
    <row r="102" spans="1:7" s="3" customFormat="1">
      <c r="A102"/>
      <c r="B102"/>
      <c r="C102"/>
      <c r="D102"/>
      <c r="E102"/>
      <c r="F102" s="28">
        <f>SUM(F94:F101)</f>
        <v>0</v>
      </c>
      <c r="G102" s="97"/>
    </row>
    <row r="103" spans="1:7" s="3" customFormat="1">
      <c r="A103" s="2" t="s">
        <v>91</v>
      </c>
      <c r="B103"/>
      <c r="C103"/>
      <c r="D103"/>
      <c r="E103"/>
      <c r="G103" s="97"/>
    </row>
    <row r="104" spans="1:7" s="3" customFormat="1">
      <c r="A104" s="2" t="s">
        <v>96</v>
      </c>
      <c r="B104"/>
      <c r="C104"/>
      <c r="D104"/>
      <c r="E104"/>
      <c r="G104" s="97"/>
    </row>
    <row r="105" spans="1:7" s="3" customFormat="1">
      <c r="A105"/>
      <c r="B105"/>
      <c r="C105"/>
      <c r="D105"/>
      <c r="E105"/>
      <c r="G105" s="97"/>
    </row>
    <row r="106" spans="1:7" s="3" customFormat="1">
      <c r="A106"/>
      <c r="B106"/>
      <c r="C106"/>
      <c r="D106"/>
      <c r="E106"/>
      <c r="G106" s="97"/>
    </row>
    <row r="107" spans="1:7" s="3" customFormat="1">
      <c r="A107"/>
      <c r="B107"/>
      <c r="C107"/>
      <c r="D107"/>
      <c r="E107"/>
      <c r="G107" s="97"/>
    </row>
    <row r="108" spans="1:7" s="3" customFormat="1">
      <c r="A108"/>
      <c r="B108"/>
      <c r="C108"/>
      <c r="D108"/>
      <c r="E108"/>
      <c r="G108" s="97"/>
    </row>
    <row r="109" spans="1:7" s="3" customFormat="1">
      <c r="A109"/>
      <c r="B109"/>
      <c r="C109"/>
      <c r="D109"/>
      <c r="E109"/>
      <c r="G109" s="97"/>
    </row>
    <row r="110" spans="1:7" s="3" customFormat="1">
      <c r="A110"/>
      <c r="B110"/>
      <c r="C110"/>
      <c r="D110"/>
      <c r="E110"/>
      <c r="G110" s="97"/>
    </row>
    <row r="111" spans="1:7" s="3" customFormat="1">
      <c r="A111"/>
      <c r="B111"/>
      <c r="C111"/>
      <c r="D111"/>
      <c r="E111"/>
      <c r="G111" s="97"/>
    </row>
    <row r="112" spans="1:7" s="3" customFormat="1">
      <c r="A112"/>
      <c r="B112"/>
      <c r="C112"/>
      <c r="D112"/>
      <c r="E112"/>
      <c r="G112" s="97"/>
    </row>
    <row r="113" spans="1:7" s="3" customFormat="1">
      <c r="A113"/>
      <c r="B113"/>
      <c r="C113"/>
      <c r="D113"/>
      <c r="E113"/>
      <c r="G113" s="97"/>
    </row>
    <row r="114" spans="1:7" s="3" customFormat="1">
      <c r="A114"/>
      <c r="B114"/>
      <c r="C114"/>
      <c r="D114"/>
      <c r="E114"/>
      <c r="G114" s="97"/>
    </row>
    <row r="115" spans="1:7" s="3" customFormat="1">
      <c r="A115"/>
      <c r="B115"/>
      <c r="C115"/>
      <c r="D115"/>
      <c r="E115"/>
      <c r="G115" s="97"/>
    </row>
    <row r="116" spans="1:7" s="3" customFormat="1">
      <c r="A116"/>
      <c r="B116"/>
      <c r="C116"/>
      <c r="D116"/>
      <c r="E116"/>
      <c r="G116" s="97"/>
    </row>
    <row r="117" spans="1:7" s="3" customFormat="1">
      <c r="A117"/>
      <c r="B117"/>
      <c r="C117"/>
      <c r="D117"/>
      <c r="E117"/>
      <c r="G117" s="97"/>
    </row>
    <row r="118" spans="1:7" s="3" customFormat="1">
      <c r="A118"/>
      <c r="B118"/>
      <c r="C118"/>
      <c r="D118"/>
      <c r="E118"/>
      <c r="G118" s="97"/>
    </row>
    <row r="119" spans="1:7" s="3" customFormat="1">
      <c r="A119"/>
      <c r="B119"/>
      <c r="C119"/>
      <c r="D119"/>
      <c r="E119"/>
      <c r="G119" s="97"/>
    </row>
    <row r="120" spans="1:7" s="3" customFormat="1">
      <c r="A120"/>
      <c r="B120"/>
      <c r="C120"/>
      <c r="D120"/>
      <c r="E120"/>
      <c r="G120" s="97"/>
    </row>
    <row r="121" spans="1:7" s="3" customFormat="1">
      <c r="A121"/>
      <c r="B121"/>
      <c r="C121"/>
      <c r="D121"/>
      <c r="E121"/>
    </row>
    <row r="122" spans="1:7" s="3" customFormat="1">
      <c r="A122"/>
      <c r="B122"/>
      <c r="C122"/>
      <c r="D122"/>
      <c r="E122"/>
      <c r="F122"/>
      <c r="G122"/>
    </row>
  </sheetData>
  <sortState ref="A31:E35">
    <sortCondition ref="A31:A35"/>
  </sortState>
  <mergeCells count="17">
    <mergeCell ref="A13:C13"/>
    <mergeCell ref="A14:C14"/>
    <mergeCell ref="A15:C15"/>
    <mergeCell ref="F5:F10"/>
    <mergeCell ref="F12:F16"/>
    <mergeCell ref="F18:F20"/>
    <mergeCell ref="A6:C6"/>
    <mergeCell ref="A7:C7"/>
    <mergeCell ref="A8:C8"/>
    <mergeCell ref="A9:C9"/>
    <mergeCell ref="A10:C10"/>
    <mergeCell ref="A11:C11"/>
    <mergeCell ref="D1:F1"/>
    <mergeCell ref="D2:F2"/>
    <mergeCell ref="D3:F3"/>
    <mergeCell ref="A12:C12"/>
    <mergeCell ref="A18:B19"/>
  </mergeCells>
  <phoneticPr fontId="12" type="noConversion"/>
  <pageMargins left="0.55000000000000004" right="0.55000000000000004" top="0.8" bottom="0.8" header="0.5" footer="0.5"/>
  <pageSetup paperSize="9" scale="96" fitToHeight="4" orientation="portrait" horizontalDpi="4294967292" verticalDpi="4294967292"/>
  <headerFooter>
    <oddFooter>&amp;L&amp;"Calibri,Regular"&amp;K000000&amp;D&amp;C&amp;"Calibri,Regular"&amp;K000000Activity Costs - Actual&amp;R&amp;"Calibri,Regular"&amp;K000000Page &amp;P of &amp;N</oddFooter>
  </headerFooter>
  <ignoredErrors>
    <ignoredError sqref="D11:D14" emptyCellReferenc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A03688C-0F95-014B-9F46-5506D65D7999}">
            <x14:iconSet iconSet="3Symbols2" custom="1">
              <x14:cfvo type="percent">
                <xm:f>0</xm:f>
              </x14:cfvo>
              <x14:cfvo type="num" gte="0">
                <xm:f>-1000</xm:f>
              </x14:cfvo>
              <x14:cfvo type="num">
                <xm:f>0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G67:G120 G28 H30:H65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DropDownLists!$B$15:$B$16</xm:f>
          </x14:formula1>
          <xm:sqref>D30:D64</xm:sqref>
        </x14:dataValidation>
        <x14:dataValidation type="list" allowBlank="1" showInputMessage="1" showErrorMessage="1">
          <x14:formula1>
            <xm:f>DropDownLists!$B$17:$B$19</xm:f>
          </x14:formula1>
          <xm:sqref>C30:C64</xm:sqref>
        </x14:dataValidation>
        <x14:dataValidation type="list" allowBlank="1" showInputMessage="1" showErrorMessage="1">
          <x14:formula1>
            <xm:f>DropDownLists!$B$20:$B$23</xm:f>
          </x14:formula1>
          <xm:sqref>E69:E74 E78:E79 E83:E90 E94:E101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5" sqref="B25"/>
    </sheetView>
  </sheetViews>
  <sheetFormatPr baseColWidth="10" defaultRowHeight="15" x14ac:dyDescent="0"/>
  <cols>
    <col min="1" max="1" width="23.1640625" bestFit="1" customWidth="1"/>
    <col min="2" max="2" width="12.83203125" bestFit="1" customWidth="1"/>
  </cols>
  <sheetData>
    <row r="1" spans="1:2">
      <c r="A1" s="1" t="s">
        <v>20</v>
      </c>
    </row>
    <row r="2" spans="1:2">
      <c r="A2" s="2" t="s">
        <v>21</v>
      </c>
      <c r="B2">
        <v>1</v>
      </c>
    </row>
    <row r="3" spans="1:2">
      <c r="B3">
        <v>2</v>
      </c>
    </row>
    <row r="4" spans="1:2">
      <c r="A4" s="2"/>
      <c r="B4">
        <v>3</v>
      </c>
    </row>
    <row r="5" spans="1:2">
      <c r="B5">
        <v>4</v>
      </c>
    </row>
    <row r="6" spans="1:2">
      <c r="A6" s="2" t="s">
        <v>40</v>
      </c>
      <c r="B6" s="18">
        <v>2</v>
      </c>
    </row>
    <row r="7" spans="1:2">
      <c r="B7" s="18">
        <v>3</v>
      </c>
    </row>
    <row r="8" spans="1:2">
      <c r="B8" s="18">
        <v>4</v>
      </c>
    </row>
    <row r="9" spans="1:2">
      <c r="B9" s="18">
        <v>5</v>
      </c>
    </row>
    <row r="10" spans="1:2">
      <c r="B10" s="18">
        <v>6</v>
      </c>
    </row>
    <row r="11" spans="1:2">
      <c r="B11" s="18">
        <v>7</v>
      </c>
    </row>
    <row r="12" spans="1:2">
      <c r="B12" s="18">
        <v>8</v>
      </c>
    </row>
    <row r="13" spans="1:2">
      <c r="B13" s="18">
        <v>9</v>
      </c>
    </row>
    <row r="14" spans="1:2">
      <c r="B14" s="18">
        <v>10</v>
      </c>
    </row>
    <row r="15" spans="1:2">
      <c r="A15" s="2" t="s">
        <v>73</v>
      </c>
      <c r="B15" t="s">
        <v>59</v>
      </c>
    </row>
    <row r="16" spans="1:2">
      <c r="B16" t="s">
        <v>62</v>
      </c>
    </row>
    <row r="17" spans="1:2">
      <c r="A17" s="2" t="s">
        <v>67</v>
      </c>
      <c r="B17" t="s">
        <v>27</v>
      </c>
    </row>
    <row r="18" spans="1:2">
      <c r="B18" t="s">
        <v>68</v>
      </c>
    </row>
    <row r="19" spans="1:2">
      <c r="B19" t="s">
        <v>7</v>
      </c>
    </row>
    <row r="20" spans="1:2">
      <c r="A20" s="2" t="s">
        <v>74</v>
      </c>
      <c r="B20" t="s">
        <v>75</v>
      </c>
    </row>
    <row r="21" spans="1:2">
      <c r="B21" t="s">
        <v>76</v>
      </c>
    </row>
    <row r="22" spans="1:2">
      <c r="B22" t="s">
        <v>77</v>
      </c>
    </row>
    <row r="23" spans="1:2">
      <c r="B23" t="s">
        <v>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Estimator</vt:lpstr>
      <vt:lpstr>Actuals</vt:lpstr>
      <vt:lpstr>DropDownLists</vt:lpstr>
    </vt:vector>
  </TitlesOfParts>
  <Company>Steve Hubbard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Stenhouse</dc:creator>
  <cp:lastModifiedBy>Jackie Stenhouse</cp:lastModifiedBy>
  <cp:lastPrinted>2015-11-01T05:05:54Z</cp:lastPrinted>
  <dcterms:created xsi:type="dcterms:W3CDTF">2015-10-31T06:48:04Z</dcterms:created>
  <dcterms:modified xsi:type="dcterms:W3CDTF">2015-11-01T05:30:57Z</dcterms:modified>
</cp:coreProperties>
</file>